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 Drive\Upload\"/>
    </mc:Choice>
  </mc:AlternateContent>
  <bookViews>
    <workbookView xWindow="0" yWindow="0" windowWidth="19200" windowHeight="11595" firstSheet="67" activeTab="81"/>
  </bookViews>
  <sheets>
    <sheet name="Tables" sheetId="115" r:id="rId1"/>
    <sheet name="1" sheetId="145" r:id="rId2"/>
    <sheet name="2" sheetId="146" r:id="rId3"/>
    <sheet name="3" sheetId="147" r:id="rId4"/>
    <sheet name="4" sheetId="148" r:id="rId5"/>
    <sheet name="5" sheetId="149" r:id="rId6"/>
    <sheet name="6" sheetId="150" r:id="rId7"/>
    <sheet name="7" sheetId="151" r:id="rId8"/>
    <sheet name="8" sheetId="152" r:id="rId9"/>
    <sheet name="9" sheetId="153" r:id="rId10"/>
    <sheet name="10" sheetId="154" r:id="rId11"/>
    <sheet name="11" sheetId="155" r:id="rId12"/>
    <sheet name="12" sheetId="156" r:id="rId13"/>
    <sheet name="13" sheetId="157" r:id="rId14"/>
    <sheet name="14" sheetId="158" r:id="rId15"/>
    <sheet name="15" sheetId="159" r:id="rId16"/>
    <sheet name="16" sheetId="18" r:id="rId17"/>
    <sheet name="17" sheetId="19" r:id="rId18"/>
    <sheet name="18" sheetId="20" r:id="rId19"/>
    <sheet name="19" sheetId="118" r:id="rId20"/>
    <sheet name="20" sheetId="21" r:id="rId21"/>
    <sheet name="21" sheetId="22" r:id="rId22"/>
    <sheet name="22" sheetId="70" r:id="rId23"/>
    <sheet name="23" sheetId="116" r:id="rId24"/>
    <sheet name="24" sheetId="71" r:id="rId25"/>
    <sheet name="25" sheetId="72" r:id="rId26"/>
    <sheet name="26" sheetId="117" r:id="rId27"/>
    <sheet name="27" sheetId="73" r:id="rId28"/>
    <sheet name="28" sheetId="120" r:id="rId29"/>
    <sheet name="29" sheetId="121" r:id="rId30"/>
    <sheet name="30" sheetId="122" r:id="rId31"/>
    <sheet name="31" sheetId="123" r:id="rId32"/>
    <sheet name="32" sheetId="124" r:id="rId33"/>
    <sheet name="33" sheetId="125" r:id="rId34"/>
    <sheet name="34" sheetId="126" r:id="rId35"/>
    <sheet name="35" sheetId="127" r:id="rId36"/>
    <sheet name="36" sheetId="128" r:id="rId37"/>
    <sheet name="37" sheetId="129" r:id="rId38"/>
    <sheet name="38" sheetId="130" r:id="rId39"/>
    <sheet name="39" sheetId="131" r:id="rId40"/>
    <sheet name="40" sheetId="132" r:id="rId41"/>
    <sheet name="41" sheetId="135" r:id="rId42"/>
    <sheet name="42" sheetId="133" r:id="rId43"/>
    <sheet name="43" sheetId="134" r:id="rId44"/>
    <sheet name="44" sheetId="136" r:id="rId45"/>
    <sheet name="45" sheetId="139" r:id="rId46"/>
    <sheet name="46" sheetId="137" r:id="rId47"/>
    <sheet name="47" sheetId="138" r:id="rId48"/>
    <sheet name="48" sheetId="142" r:id="rId49"/>
    <sheet name="49" sheetId="140" r:id="rId50"/>
    <sheet name="50" sheetId="141" r:id="rId51"/>
    <sheet name="51" sheetId="143" r:id="rId52"/>
    <sheet name="52" sheetId="144" r:id="rId53"/>
    <sheet name="53" sheetId="160" r:id="rId54"/>
    <sheet name="54" sheetId="161" r:id="rId55"/>
    <sheet name="55" sheetId="162" r:id="rId56"/>
    <sheet name="56" sheetId="163" r:id="rId57"/>
    <sheet name="57" sheetId="164" r:id="rId58"/>
    <sheet name="58" sheetId="165" r:id="rId59"/>
    <sheet name="59" sheetId="166" r:id="rId60"/>
    <sheet name="60" sheetId="167" r:id="rId61"/>
    <sheet name="61" sheetId="168" r:id="rId62"/>
    <sheet name="62" sheetId="111" r:id="rId63"/>
    <sheet name="63" sheetId="112" r:id="rId64"/>
    <sheet name="64" sheetId="113" r:id="rId65"/>
    <sheet name="65" sheetId="169" r:id="rId66"/>
    <sheet name="66" sheetId="170" r:id="rId67"/>
    <sheet name="67" sheetId="171" r:id="rId68"/>
    <sheet name="68" sheetId="172" r:id="rId69"/>
    <sheet name="69" sheetId="173" r:id="rId70"/>
    <sheet name="70" sheetId="174" r:id="rId71"/>
    <sheet name="71" sheetId="175" r:id="rId72"/>
    <sheet name="72" sheetId="176" r:id="rId73"/>
    <sheet name="73" sheetId="177" r:id="rId74"/>
    <sheet name="74" sheetId="178" r:id="rId75"/>
    <sheet name="75" sheetId="179" r:id="rId76"/>
    <sheet name="76" sheetId="180" r:id="rId77"/>
    <sheet name="77" sheetId="181" r:id="rId78"/>
    <sheet name="78" sheetId="182" r:id="rId79"/>
    <sheet name="79" sheetId="183" r:id="rId80"/>
    <sheet name="80" sheetId="184" r:id="rId81"/>
    <sheet name="81" sheetId="114" r:id="rId82"/>
  </sheets>
  <externalReferences>
    <externalReference r:id="rId83"/>
    <externalReference r:id="rId84"/>
  </externalReferences>
  <definedNames>
    <definedName name="_xlnm._FilterDatabase" localSheetId="2" hidden="1">'2'!$A$2:$J$16</definedName>
    <definedName name="_Hlk300751338" localSheetId="55">'55'!#REF!</definedName>
    <definedName name="_xlnm.Print_Area" localSheetId="1">'1'!$A$1:$D$45</definedName>
    <definedName name="_xlnm.Print_Area" localSheetId="10">'10'!$A$1:$J$11</definedName>
    <definedName name="_xlnm.Print_Area" localSheetId="11">'11'!$A$1:$J$10</definedName>
    <definedName name="_xlnm.Print_Area" localSheetId="12">'12'!$A$1:$J$10</definedName>
    <definedName name="_xlnm.Print_Area" localSheetId="13">'13'!$A$1:$H$10</definedName>
    <definedName name="_xlnm.Print_Area" localSheetId="14">'14'!$A$1:$N$11</definedName>
    <definedName name="_xlnm.Print_Area" localSheetId="15">'15'!$A$1:$N$10</definedName>
    <definedName name="_xlnm.Print_Area" localSheetId="16">'16'!$A$1:$E$12</definedName>
    <definedName name="_xlnm.Print_Area" localSheetId="17">'17'!$A$1:$Q$12</definedName>
    <definedName name="_xlnm.Print_Area" localSheetId="18">'18'!$A$1:$Q$12</definedName>
    <definedName name="_xlnm.Print_Area" localSheetId="19">'19'!$A$1:$Q$12</definedName>
    <definedName name="_xlnm.Print_Area" localSheetId="2">'2'!$A$1:$K$22</definedName>
    <definedName name="_xlnm.Print_Area" localSheetId="20">'20'!$A$1:$I$33</definedName>
    <definedName name="_xlnm.Print_Area" localSheetId="21">'21'!$A$1:$G$11</definedName>
    <definedName name="_xlnm.Print_Area" localSheetId="22">'22'!$A$1:$G$11</definedName>
    <definedName name="_xlnm.Print_Area" localSheetId="23">'23'!$A$1:$G$11</definedName>
    <definedName name="_xlnm.Print_Area" localSheetId="24">'24'!$A$1:$K$42</definedName>
    <definedName name="_xlnm.Print_Area" localSheetId="25">'25'!$A$1:$K$62</definedName>
    <definedName name="_xlnm.Print_Area" localSheetId="26">'26'!$A$1:$K$51</definedName>
    <definedName name="_xlnm.Print_Area" localSheetId="27">'27'!$A$1:$K$11</definedName>
    <definedName name="_xlnm.Print_Area" localSheetId="28">'28'!$A$1:$K$14</definedName>
    <definedName name="_xlnm.Print_Area" localSheetId="29">'29'!$A$1:$I$11</definedName>
    <definedName name="_xlnm.Print_Area" localSheetId="3">'3'!$A$1:$I$21</definedName>
    <definedName name="_xlnm.Print_Area" localSheetId="30">'30'!$A$1:$L$16</definedName>
    <definedName name="_xlnm.Print_Area" localSheetId="31">'31'!$A$1:$T$9</definedName>
    <definedName name="_xlnm.Print_Area" localSheetId="32">'32'!$A$1:$R$9</definedName>
    <definedName name="_xlnm.Print_Area" localSheetId="33">'33'!$A$1:$P$9</definedName>
    <definedName name="_xlnm.Print_Area" localSheetId="34">'34'!$A$1:$S$12</definedName>
    <definedName name="_xlnm.Print_Area" localSheetId="35">'35'!$A$1:$S$12</definedName>
    <definedName name="_xlnm.Print_Area" localSheetId="36">'36'!$A$1:$N$11</definedName>
    <definedName name="_xlnm.Print_Area" localSheetId="37">'37'!$A$1:$L$10</definedName>
    <definedName name="_xlnm.Print_Area" localSheetId="38">'38'!$A$1:$L$10</definedName>
    <definedName name="_xlnm.Print_Area" localSheetId="39">'39'!$A$1:$L$10</definedName>
    <definedName name="_xlnm.Print_Area" localSheetId="4">'4'!$A$1:$J$13</definedName>
    <definedName name="_xlnm.Print_Area" localSheetId="40">'40'!$A$1:$M$10</definedName>
    <definedName name="_xlnm.Print_Area" localSheetId="41">'41'!$A$1:$M$11</definedName>
    <definedName name="_xlnm.Print_Area" localSheetId="42">'42'!$A$1:$M$12</definedName>
    <definedName name="_xlnm.Print_Area" localSheetId="43">'43'!$A$1:$M$11</definedName>
    <definedName name="_xlnm.Print_Area" localSheetId="44">'44'!$A$1:$Q$12</definedName>
    <definedName name="_xlnm.Print_Area" localSheetId="45">'45'!$A$1:$P$13</definedName>
    <definedName name="_xlnm.Print_Area" localSheetId="46">'46'!$A$1:$P$12</definedName>
    <definedName name="_xlnm.Print_Area" localSheetId="47">'47'!$A$1:$J$12</definedName>
    <definedName name="_xlnm.Print_Area" localSheetId="48">'48'!$A$1:$J$10</definedName>
    <definedName name="_xlnm.Print_Area" localSheetId="49">'49'!$A$1:$J$10</definedName>
    <definedName name="_xlnm.Print_Area" localSheetId="5">'5'!$A$1:$T$16</definedName>
    <definedName name="_xlnm.Print_Area" localSheetId="50">'50'!$A$1:$J$10</definedName>
    <definedName name="_xlnm.Print_Area" localSheetId="51">'51'!$A$1:$O$13</definedName>
    <definedName name="_xlnm.Print_Area" localSheetId="52">'52'!$A$1:$H$10</definedName>
    <definedName name="_xlnm.Print_Area" localSheetId="53">'53'!$A$1:$G$9</definedName>
    <definedName name="_xlnm.Print_Area" localSheetId="54">'54'!$A$1:$G$10</definedName>
    <definedName name="_xlnm.Print_Area" localSheetId="55">'55'!$A$1:$AD$12</definedName>
    <definedName name="_xlnm.Print_Area" localSheetId="56">'56'!$A$1:$L$10</definedName>
    <definedName name="_xlnm.Print_Area" localSheetId="57">'57'!$A$1:$L$11</definedName>
    <definedName name="_xlnm.Print_Area" localSheetId="58">'58'!$A$1:$M$22</definedName>
    <definedName name="_xlnm.Print_Area" localSheetId="59">'59'!$A$1:$R$24</definedName>
    <definedName name="_xlnm.Print_Area" localSheetId="6">'6'!$A$1:$D$12</definedName>
    <definedName name="_xlnm.Print_Area" localSheetId="60">'60'!$A$1:$K$10</definedName>
    <definedName name="_xlnm.Print_Area" localSheetId="61">'61'!$A$1:$H$18</definedName>
    <definedName name="_xlnm.Print_Area" localSheetId="62">'62'!$A$1:$M$21</definedName>
    <definedName name="_xlnm.Print_Area" localSheetId="63">'63'!$A$1:$L$15</definedName>
    <definedName name="_xlnm.Print_Area" localSheetId="64">'64'!$A$1:$K$21</definedName>
    <definedName name="_xlnm.Print_Area" localSheetId="65">'65'!$A$1:$J$18</definedName>
    <definedName name="_xlnm.Print_Area" localSheetId="66">'66'!$A$1:$J$14</definedName>
    <definedName name="_xlnm.Print_Area" localSheetId="67">'67'!$A$1:$U$12</definedName>
    <definedName name="_xlnm.Print_Area" localSheetId="68">'68'!$A$1:$I$10</definedName>
    <definedName name="_xlnm.Print_Area" localSheetId="69">'69'!$A$1:$M$15</definedName>
    <definedName name="_xlnm.Print_Area" localSheetId="7">'7'!$A$1:$F$32</definedName>
    <definedName name="_xlnm.Print_Area" localSheetId="70">'70'!$A$1:$L$13</definedName>
    <definedName name="_xlnm.Print_Area" localSheetId="71">'71'!$A$1:$J$11</definedName>
    <definedName name="_xlnm.Print_Area" localSheetId="72">'72'!$A$1:$J$11</definedName>
    <definedName name="_xlnm.Print_Area" localSheetId="73">'73'!$A$1:$F$10</definedName>
    <definedName name="_xlnm.Print_Area" localSheetId="74">'74'!$A$1:$J$13</definedName>
    <definedName name="_xlnm.Print_Area" localSheetId="75">'75'!$A$1:$I$11</definedName>
    <definedName name="_xlnm.Print_Area" localSheetId="76">'76'!$A$1:$F$12</definedName>
    <definedName name="_xlnm.Print_Area" localSheetId="77">'77'!$A$1:$H$12</definedName>
    <definedName name="_xlnm.Print_Area" localSheetId="78">'78'!$A$1:$N$41</definedName>
    <definedName name="_xlnm.Print_Area" localSheetId="79">'79'!$A$1:$M$29</definedName>
    <definedName name="_xlnm.Print_Area" localSheetId="8">'8'!$A$1:$P$12</definedName>
    <definedName name="_xlnm.Print_Area" localSheetId="80">'80'!$A$1:$K$19</definedName>
    <definedName name="_xlnm.Print_Area" localSheetId="81">'81'!$A$1:$K$49</definedName>
    <definedName name="_xlnm.Print_Area" localSheetId="9">'9'!$A$1:$N$11</definedName>
    <definedName name="_xlnm.Print_Area" localSheetId="0">Tables!$A$1:$C$91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84" l="1"/>
  <c r="D11" i="184"/>
  <c r="E11" i="184"/>
  <c r="F11" i="184"/>
  <c r="G11" i="184"/>
  <c r="H11" i="184"/>
  <c r="I11" i="184"/>
  <c r="J11" i="184"/>
  <c r="A12" i="184"/>
  <c r="C22" i="183"/>
  <c r="E22" i="183"/>
  <c r="F22" i="183"/>
  <c r="G22" i="183"/>
  <c r="H22" i="183"/>
  <c r="I22" i="183"/>
  <c r="J22" i="183"/>
  <c r="A25" i="183"/>
  <c r="C8" i="182"/>
  <c r="D8" i="182"/>
  <c r="E8" i="182"/>
  <c r="F8" i="182"/>
  <c r="G8" i="182"/>
  <c r="H8" i="182"/>
  <c r="I8" i="182"/>
  <c r="J8" i="182"/>
  <c r="C16" i="182"/>
  <c r="D16" i="182"/>
  <c r="E16" i="182"/>
  <c r="F16" i="182"/>
  <c r="G16" i="182"/>
  <c r="H16" i="182"/>
  <c r="I16" i="182"/>
  <c r="J16" i="182"/>
  <c r="C25" i="182"/>
  <c r="D25" i="182"/>
  <c r="E25" i="182"/>
  <c r="F25" i="182"/>
  <c r="G25" i="182"/>
  <c r="H25" i="182"/>
  <c r="I25" i="182"/>
  <c r="J25" i="182"/>
  <c r="C29" i="182"/>
  <c r="C30" i="182" s="1"/>
  <c r="D29" i="182"/>
  <c r="E29" i="182"/>
  <c r="F29" i="182"/>
  <c r="G29" i="182"/>
  <c r="H29" i="182"/>
  <c r="I29" i="182"/>
  <c r="J29" i="182"/>
  <c r="D30" i="182"/>
  <c r="E30" i="182"/>
  <c r="F30" i="182"/>
  <c r="G30" i="182"/>
  <c r="H30" i="182"/>
  <c r="I30" i="182"/>
  <c r="J30" i="182"/>
  <c r="A33" i="182"/>
  <c r="D5" i="181"/>
  <c r="E5" i="181"/>
  <c r="A7" i="181"/>
  <c r="D5" i="180"/>
  <c r="E5" i="180"/>
  <c r="A7" i="180"/>
  <c r="A7" i="179"/>
  <c r="F6" i="178"/>
  <c r="G6" i="178"/>
  <c r="H6" i="178"/>
  <c r="A8" i="178"/>
  <c r="B5" i="177"/>
  <c r="C5" i="177"/>
  <c r="D5" i="177"/>
  <c r="E5" i="177"/>
  <c r="B6" i="177"/>
  <c r="C6" i="177"/>
  <c r="D6" i="177"/>
  <c r="E6" i="177"/>
  <c r="A7" i="177"/>
  <c r="H5" i="176"/>
  <c r="I5" i="176"/>
  <c r="H5" i="175"/>
  <c r="I5" i="175"/>
  <c r="H16" i="175"/>
  <c r="F6" i="174"/>
  <c r="G6" i="174"/>
  <c r="H6" i="174"/>
  <c r="A8" i="174"/>
  <c r="F6" i="173"/>
  <c r="G6" i="173"/>
  <c r="H6" i="173"/>
  <c r="A8" i="173"/>
  <c r="A7" i="176" s="1"/>
  <c r="F5" i="172"/>
  <c r="G5" i="172"/>
  <c r="H5" i="172"/>
  <c r="A7" i="172"/>
  <c r="R6" i="171"/>
  <c r="S6" i="171"/>
  <c r="T6" i="171"/>
  <c r="A8" i="171"/>
  <c r="E6" i="170"/>
  <c r="I6" i="170"/>
  <c r="A7" i="175" l="1"/>
  <c r="B5" i="167" l="1"/>
  <c r="C5" i="167"/>
  <c r="D5" i="167"/>
  <c r="E5" i="167"/>
  <c r="F5" i="167"/>
  <c r="G5" i="167"/>
  <c r="H5" i="167"/>
  <c r="I5" i="167"/>
  <c r="J5" i="167"/>
  <c r="B5" i="163"/>
  <c r="C5" i="163"/>
  <c r="D5" i="163"/>
  <c r="E5" i="163"/>
  <c r="F5" i="163"/>
  <c r="G5" i="163"/>
  <c r="H5" i="163"/>
  <c r="I5" i="163"/>
  <c r="J5" i="163"/>
  <c r="K5" i="163"/>
  <c r="B5" i="162"/>
  <c r="C5" i="162"/>
  <c r="D5" i="162"/>
  <c r="E5" i="162"/>
  <c r="F5" i="162"/>
  <c r="G5" i="162"/>
  <c r="H5" i="162"/>
  <c r="I5" i="162"/>
  <c r="J5" i="162"/>
  <c r="K5" i="162"/>
  <c r="L5" i="162"/>
  <c r="M5" i="162"/>
  <c r="N5" i="162"/>
  <c r="O5" i="162"/>
  <c r="P5" i="162"/>
  <c r="Q5" i="162"/>
  <c r="R5" i="162"/>
  <c r="S5" i="162"/>
  <c r="T5" i="162"/>
  <c r="U5" i="162"/>
  <c r="V5" i="162"/>
  <c r="W5" i="162"/>
  <c r="X5" i="162"/>
  <c r="Y5" i="162"/>
  <c r="Z5" i="162"/>
  <c r="AA5" i="162"/>
  <c r="AB5" i="162"/>
  <c r="AC5" i="162"/>
  <c r="B4" i="161"/>
  <c r="C4" i="161"/>
  <c r="D4" i="161"/>
  <c r="E4" i="161"/>
  <c r="F4" i="161"/>
  <c r="B4" i="160"/>
  <c r="C4" i="160"/>
  <c r="D4" i="160"/>
  <c r="E4" i="160"/>
  <c r="F4" i="160"/>
  <c r="M5" i="159"/>
  <c r="L5" i="159"/>
  <c r="K5" i="159"/>
  <c r="J5" i="159"/>
  <c r="I5" i="159"/>
  <c r="H5" i="159"/>
  <c r="G5" i="159"/>
  <c r="F5" i="159"/>
  <c r="E5" i="159"/>
  <c r="D5" i="159"/>
  <c r="C5" i="159"/>
  <c r="B5" i="159"/>
  <c r="M6" i="158"/>
  <c r="L6" i="158"/>
  <c r="K6" i="158"/>
  <c r="J6" i="158"/>
  <c r="I6" i="158"/>
  <c r="H6" i="158"/>
  <c r="G6" i="158"/>
  <c r="F6" i="158"/>
  <c r="E6" i="158"/>
  <c r="D6" i="158"/>
  <c r="C6" i="158"/>
  <c r="B6" i="158"/>
  <c r="G5" i="157"/>
  <c r="F5" i="157"/>
  <c r="E5" i="157"/>
  <c r="D5" i="157"/>
  <c r="C5" i="157"/>
  <c r="B5" i="157"/>
  <c r="I5" i="156"/>
  <c r="H5" i="156"/>
  <c r="G5" i="156"/>
  <c r="F5" i="156"/>
  <c r="E5" i="156"/>
  <c r="D5" i="156"/>
  <c r="C5" i="156"/>
  <c r="B5" i="156"/>
  <c r="I5" i="155"/>
  <c r="H5" i="155"/>
  <c r="G5" i="155"/>
  <c r="F5" i="155"/>
  <c r="E5" i="155"/>
  <c r="D5" i="155"/>
  <c r="C5" i="155"/>
  <c r="B5" i="155"/>
  <c r="I5" i="154"/>
  <c r="H5" i="154"/>
  <c r="G5" i="154"/>
  <c r="F5" i="154"/>
  <c r="E5" i="154"/>
  <c r="D5" i="154"/>
  <c r="C5" i="154"/>
  <c r="B5" i="154"/>
  <c r="M5" i="153"/>
  <c r="L5" i="153"/>
  <c r="K5" i="153"/>
  <c r="J5" i="153"/>
  <c r="I5" i="153"/>
  <c r="H5" i="153"/>
  <c r="G5" i="153"/>
  <c r="F5" i="153"/>
  <c r="E5" i="153"/>
  <c r="D5" i="153"/>
  <c r="C5" i="153"/>
  <c r="B5" i="153"/>
  <c r="O6" i="152"/>
  <c r="N6" i="152"/>
  <c r="M6" i="152"/>
  <c r="L6" i="152"/>
  <c r="K6" i="152"/>
  <c r="J6" i="152"/>
  <c r="I6" i="152"/>
  <c r="H6" i="152"/>
  <c r="G6" i="152"/>
  <c r="F6" i="152"/>
  <c r="E6" i="152"/>
  <c r="D6" i="152"/>
  <c r="C6" i="152"/>
  <c r="B6" i="152"/>
  <c r="E27" i="151"/>
  <c r="D27" i="151"/>
  <c r="C27" i="151"/>
  <c r="B27" i="151"/>
  <c r="C6" i="150"/>
  <c r="B6" i="150"/>
  <c r="S7" i="149"/>
  <c r="R7" i="149"/>
  <c r="Q7" i="149"/>
  <c r="P7" i="149"/>
  <c r="O7" i="149"/>
  <c r="N7" i="149"/>
  <c r="M7" i="149"/>
  <c r="L7" i="149"/>
  <c r="K7" i="149"/>
  <c r="J7" i="149"/>
  <c r="I7" i="149"/>
  <c r="H7" i="149"/>
  <c r="G7" i="149"/>
  <c r="F7" i="149"/>
  <c r="E7" i="149"/>
  <c r="D7" i="149"/>
  <c r="C7" i="149"/>
  <c r="B7" i="149"/>
  <c r="I7" i="148"/>
  <c r="H7" i="148"/>
  <c r="G7" i="148"/>
  <c r="F7" i="148"/>
  <c r="E7" i="148"/>
  <c r="D7" i="148"/>
  <c r="C7" i="148"/>
  <c r="B7" i="148"/>
  <c r="A5" i="146"/>
  <c r="A6" i="146" s="1"/>
  <c r="A7" i="146" s="1"/>
  <c r="A8" i="146" s="1"/>
  <c r="A9" i="146" s="1"/>
  <c r="A10" i="146" s="1"/>
  <c r="A11" i="146" s="1"/>
  <c r="A12" i="146" s="1"/>
  <c r="A13" i="146" s="1"/>
  <c r="A14" i="146" s="1"/>
  <c r="A15" i="146" s="1"/>
  <c r="A16" i="146" s="1"/>
  <c r="A4" i="146"/>
  <c r="B82" i="115" l="1"/>
  <c r="B81" i="115"/>
  <c r="B80" i="115"/>
  <c r="B79" i="115"/>
  <c r="B78" i="115"/>
  <c r="B77" i="115"/>
  <c r="B76" i="115"/>
  <c r="B75" i="115"/>
  <c r="B74" i="115"/>
  <c r="B73" i="115"/>
  <c r="B72" i="115"/>
  <c r="B71" i="115"/>
  <c r="B70" i="115"/>
  <c r="B69" i="115"/>
  <c r="B68" i="115"/>
  <c r="B67" i="115"/>
  <c r="B66" i="115"/>
  <c r="B65" i="115"/>
  <c r="B64" i="115"/>
  <c r="B63" i="115"/>
  <c r="B62" i="115"/>
  <c r="B61" i="115"/>
  <c r="B60" i="115"/>
  <c r="B59" i="115"/>
  <c r="B58" i="115"/>
  <c r="B57" i="115"/>
  <c r="B56" i="115"/>
  <c r="B55" i="115"/>
  <c r="B54" i="115"/>
  <c r="B53" i="115"/>
  <c r="B52" i="115"/>
  <c r="B51" i="115"/>
  <c r="B50" i="115"/>
  <c r="B49" i="115"/>
  <c r="B48" i="115"/>
  <c r="B47" i="115"/>
  <c r="B46" i="115"/>
  <c r="B45" i="115"/>
  <c r="B44" i="115"/>
  <c r="B43" i="115"/>
  <c r="B42" i="115"/>
  <c r="B41" i="115"/>
  <c r="B40" i="115"/>
  <c r="B39" i="115"/>
  <c r="B38" i="115"/>
  <c r="B37" i="115"/>
  <c r="B36" i="115"/>
  <c r="B35" i="115"/>
  <c r="B34" i="115"/>
  <c r="B33" i="115"/>
  <c r="B32" i="115"/>
  <c r="B31" i="115"/>
  <c r="B30" i="115"/>
  <c r="B29" i="115"/>
  <c r="B28" i="115"/>
  <c r="B27" i="115"/>
  <c r="B26" i="115"/>
  <c r="B25" i="115"/>
  <c r="B24" i="115"/>
  <c r="B23" i="115"/>
  <c r="B22" i="115"/>
  <c r="B21" i="115"/>
  <c r="B20" i="115"/>
  <c r="B19" i="115"/>
  <c r="B18" i="115"/>
  <c r="B17" i="115"/>
  <c r="B16" i="115"/>
  <c r="B15" i="115"/>
  <c r="B14" i="115"/>
  <c r="B13" i="115"/>
  <c r="B12" i="115"/>
  <c r="B11" i="115"/>
  <c r="B10" i="115"/>
  <c r="B9" i="115"/>
  <c r="B8" i="115"/>
  <c r="B7" i="115"/>
  <c r="B6" i="115"/>
  <c r="B5" i="115"/>
  <c r="B4" i="115"/>
  <c r="B3" i="115"/>
  <c r="B2" i="115"/>
</calcChain>
</file>

<file path=xl/sharedStrings.xml><?xml version="1.0" encoding="utf-8"?>
<sst xmlns="http://schemas.openxmlformats.org/spreadsheetml/2006/main" count="2314" uniqueCount="1021">
  <si>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</si>
  <si>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</si>
  <si>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</si>
  <si>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</si>
  <si>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</si>
  <si>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</si>
  <si>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</si>
  <si>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</si>
  <si>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</si>
  <si>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</si>
  <si>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</si>
  <si>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</si>
  <si>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</si>
  <si>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</si>
  <si>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t xml:space="preserve">Table 17: Trends in Cash Segment of BSE </t>
  </si>
  <si>
    <t xml:space="preserve">Table 18: Trends in Cash Segment of NSE </t>
  </si>
  <si>
    <t>1. Na = Not Applicable</t>
  </si>
  <si>
    <t>2. NA: Not Available</t>
  </si>
  <si>
    <t>3. 1 crore = 10 million = 100 lakh.</t>
  </si>
  <si>
    <t>5. The data for the current month is provisional.</t>
  </si>
  <si>
    <t>Mutual Funds</t>
  </si>
  <si>
    <t xml:space="preserve">Notes: </t>
  </si>
  <si>
    <t>S.No.</t>
  </si>
  <si>
    <t>Year/Month</t>
  </si>
  <si>
    <t>Total</t>
  </si>
  <si>
    <t>Year/ Month</t>
  </si>
  <si>
    <t>Debt</t>
  </si>
  <si>
    <t>Others</t>
  </si>
  <si>
    <t xml:space="preserve"> Total</t>
  </si>
  <si>
    <t>NSE</t>
  </si>
  <si>
    <t>BSE</t>
  </si>
  <si>
    <t xml:space="preserve"> </t>
  </si>
  <si>
    <t>MSEI</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</si>
  <si>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</si>
  <si>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</si>
  <si>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</si>
  <si>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</si>
  <si>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</si>
  <si>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</si>
  <si>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</si>
  <si>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</si>
  <si>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</si>
  <si>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</si>
  <si>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</si>
  <si>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Average Trade Size (</t>
    </r>
    <r>
      <rPr>
        <b/>
        <sz val="10"/>
        <rFont val="Rupee Foradian"/>
        <family val="2"/>
      </rPr>
      <t>`</t>
    </r>
    <r>
      <rPr>
        <b/>
        <sz val="10"/>
        <rFont val="Garamond"/>
        <family val="1"/>
      </rPr>
      <t>)</t>
    </r>
  </si>
  <si>
    <t>Demat Securities Traded (Lakh)</t>
  </si>
  <si>
    <t xml:space="preserve">S&amp;P BSE Sensex </t>
  </si>
  <si>
    <t>High</t>
  </si>
  <si>
    <t>Low</t>
  </si>
  <si>
    <t>Close</t>
  </si>
  <si>
    <t>Source: BSE .</t>
  </si>
  <si>
    <t>Year/         Month</t>
  </si>
  <si>
    <t xml:space="preserve">No. of Companies Permitted </t>
  </si>
  <si>
    <t>No. of Companies Traded</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</si>
  <si>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</si>
  <si>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</si>
  <si>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</si>
  <si>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</si>
  <si>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</si>
  <si>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</si>
  <si>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</si>
  <si>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</si>
  <si>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</si>
  <si>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</si>
  <si>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</si>
  <si>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</si>
  <si>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</si>
  <si>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</si>
  <si>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</si>
  <si>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</si>
  <si>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</si>
  <si>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</si>
  <si>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</si>
  <si>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</si>
  <si>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</si>
  <si>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</si>
  <si>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</si>
  <si>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Percentage Share in Turnover</t>
  </si>
  <si>
    <t>Proprietary</t>
  </si>
  <si>
    <t>FPI</t>
  </si>
  <si>
    <t>Banks</t>
  </si>
  <si>
    <t xml:space="preserve">Source: BSE. </t>
  </si>
  <si>
    <t>`</t>
  </si>
  <si>
    <t>Source: NSE.</t>
  </si>
  <si>
    <t>Source: BSE.</t>
  </si>
  <si>
    <t xml:space="preserve">Source: NSE. </t>
  </si>
  <si>
    <t>Name of Security</t>
  </si>
  <si>
    <t xml:space="preserve">Weightage (Percent)   </t>
  </si>
  <si>
    <t>Beta</t>
  </si>
  <si>
    <r>
      <t>R</t>
    </r>
    <r>
      <rPr>
        <b/>
        <vertAlign val="superscript"/>
        <sz val="10"/>
        <rFont val="Garamond"/>
        <family val="1"/>
      </rPr>
      <t>2</t>
    </r>
  </si>
  <si>
    <t>Daily Volatility (Percent)</t>
  </si>
  <si>
    <t>Monthly Return (Percent)</t>
  </si>
  <si>
    <t xml:space="preserve">Impact Cost (Percent)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</si>
  <si>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</si>
  <si>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</si>
  <si>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</si>
  <si>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</si>
  <si>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</si>
  <si>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</si>
  <si>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</si>
  <si>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</si>
  <si>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</si>
  <si>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</si>
  <si>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</si>
  <si>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</si>
  <si>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</si>
  <si>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</si>
  <si>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</si>
  <si>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 xml:space="preserve">INFOSYS LTD </t>
  </si>
  <si>
    <t xml:space="preserve">HDFC BANK   </t>
  </si>
  <si>
    <t xml:space="preserve">ITC LTD.    </t>
  </si>
  <si>
    <t xml:space="preserve">HDFC        </t>
  </si>
  <si>
    <t xml:space="preserve">RELIANCE    </t>
  </si>
  <si>
    <t xml:space="preserve">ICICI BANK  </t>
  </si>
  <si>
    <t xml:space="preserve">TCS LTD.    </t>
  </si>
  <si>
    <t>LARSEN &amp; TOU</t>
  </si>
  <si>
    <t xml:space="preserve">SUN PHARMA. </t>
  </si>
  <si>
    <t xml:space="preserve">AXIS BANK   </t>
  </si>
  <si>
    <t xml:space="preserve">TATA MOTORS </t>
  </si>
  <si>
    <t xml:space="preserve">HIND UNI LT </t>
  </si>
  <si>
    <t xml:space="preserve">MAH &amp; MAH   </t>
  </si>
  <si>
    <t xml:space="preserve">STATE BANK  </t>
  </si>
  <si>
    <t xml:space="preserve">BHARTI ARTL </t>
  </si>
  <si>
    <t xml:space="preserve">MARUTISUZUK </t>
  </si>
  <si>
    <t xml:space="preserve">DR.REDDY'S  </t>
  </si>
  <si>
    <t xml:space="preserve">ONGC CORPN  </t>
  </si>
  <si>
    <t>ASIAN PAINTS</t>
  </si>
  <si>
    <t xml:space="preserve">COAL INDIA  </t>
  </si>
  <si>
    <t xml:space="preserve">WIPRO LTD.  </t>
  </si>
  <si>
    <t xml:space="preserve">HEROMOTOCO  </t>
  </si>
  <si>
    <t xml:space="preserve">BAJAJ AUTO  </t>
  </si>
  <si>
    <t xml:space="preserve">NTPC LTD    </t>
  </si>
  <si>
    <t xml:space="preserve">TATA STEEL  </t>
  </si>
  <si>
    <t xml:space="preserve">ADANI PORTS </t>
  </si>
  <si>
    <t>6. As per NSE circular dated February 22, 2016, the equity securities with Differential Voting Rights (DVRs) would be eligible for inclusion in an index subject to fulfilment of the eligibility criteria laid down by NSE.</t>
  </si>
  <si>
    <t xml:space="preserve">Nifty 50 Index </t>
  </si>
  <si>
    <t xml:space="preserve">POWER GRID  </t>
  </si>
  <si>
    <t>HDFC BANK LTD.</t>
  </si>
  <si>
    <t>HOUSING DEVELOPMENT FINANCE CORPORATION LTD.</t>
  </si>
  <si>
    <t>I T C LTD.</t>
  </si>
  <si>
    <t>INFOSYS LTD.</t>
  </si>
  <si>
    <t>RELIANCE INDUSTRIES LTD.</t>
  </si>
  <si>
    <t>ICICI BANK LTD.</t>
  </si>
  <si>
    <t>TATA CONSULTANCY SERVICES LTD.</t>
  </si>
  <si>
    <t>LARSEN &amp; TOUBRO LTD.</t>
  </si>
  <si>
    <t>TATA MOTORS LTD.</t>
  </si>
  <si>
    <t>AXIS BANK LTD.</t>
  </si>
  <si>
    <t>KOTAK MAHINDRA BANK LTD.</t>
  </si>
  <si>
    <t>SUN PHARMACEUTICAL INDUSTRIES LTD.</t>
  </si>
  <si>
    <t>STATE BANK OF INDIA</t>
  </si>
  <si>
    <t>MARUTI SUZUKI INDIA LTD.</t>
  </si>
  <si>
    <t>MAHINDRA &amp; MAHINDRA LTD.</t>
  </si>
  <si>
    <t>HINDUSTAN UNILEVER LTD.</t>
  </si>
  <si>
    <t>INDUSIND BANK LTD.</t>
  </si>
  <si>
    <t>ASIAN PAINTS LTD.</t>
  </si>
  <si>
    <t>HERO MOTOCORP LTD.</t>
  </si>
  <si>
    <t>YES BANK LTD.</t>
  </si>
  <si>
    <t>HCL TECHNOLOGIES LTD.</t>
  </si>
  <si>
    <t>BHARTI AIRTEL LTD.</t>
  </si>
  <si>
    <t>OIL &amp; NATURAL GAS CORPORATION LTD.</t>
  </si>
  <si>
    <t>COAL INDIA LTD.</t>
  </si>
  <si>
    <t>ULTRATECH CEMENT LTD.</t>
  </si>
  <si>
    <t>BAJAJ AUTO LTD.</t>
  </si>
  <si>
    <t>POWER GRID CORPORATION OF INDIA LTD.</t>
  </si>
  <si>
    <t>NTPC LTD.</t>
  </si>
  <si>
    <t>DR. REDDY'S LABORATORIES LTD.</t>
  </si>
  <si>
    <t>LUPIN LTD.</t>
  </si>
  <si>
    <t>WIPRO LTD.</t>
  </si>
  <si>
    <t>BHARAT PETROLEUM CORPORATION LTD.</t>
  </si>
  <si>
    <t>EICHER MOTORS LTD.</t>
  </si>
  <si>
    <t>ZEE ENTERTAINMENT ENTERPRISES LTD.</t>
  </si>
  <si>
    <t>CIPLA LTD.</t>
  </si>
  <si>
    <t>TECH MAHINDRA LTD.</t>
  </si>
  <si>
    <t>TATA STEEL LTD.</t>
  </si>
  <si>
    <t>ADANI PORTS AND SPECIAL ECONOMIC ZONE LTD.</t>
  </si>
  <si>
    <t>HINDALCO INDUSTRIES LTD.</t>
  </si>
  <si>
    <t>BHARTI INFRATEL LTD.</t>
  </si>
  <si>
    <t>GAIL (INDIA) LTD.</t>
  </si>
  <si>
    <t xml:space="preserve">N.B.: </t>
  </si>
  <si>
    <t>Table 16: Distribution of Turnover on Cash Segments of Exchanges (₹ crore)</t>
  </si>
  <si>
    <t>Equity</t>
  </si>
  <si>
    <t>Particulars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</si>
  <si>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</si>
  <si>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</si>
  <si>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</si>
  <si>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</si>
  <si>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</si>
  <si>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</si>
  <si>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</si>
  <si>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</si>
  <si>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</si>
  <si>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Number of Stock Exchanges (connected) </t>
  </si>
  <si>
    <t>Number of Investors Accounts</t>
  </si>
  <si>
    <t>Lakh</t>
  </si>
  <si>
    <t>Quantity of Shares dematerialized</t>
  </si>
  <si>
    <t>crore</t>
  </si>
  <si>
    <t>Value of Shares dematerialized</t>
  </si>
  <si>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</si>
  <si>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</si>
  <si>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</si>
  <si>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</si>
  <si>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</si>
  <si>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</si>
  <si>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</si>
  <si>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</si>
  <si>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</si>
  <si>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</si>
  <si>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</si>
  <si>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</si>
  <si>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</si>
  <si>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</si>
  <si>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</si>
  <si>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t xml:space="preserve">Companies Live
</t>
  </si>
  <si>
    <t>DPs Live</t>
  </si>
  <si>
    <t xml:space="preserve">DPs
Locations
</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</si>
  <si>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</si>
  <si>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</si>
  <si>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</si>
  <si>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</si>
  <si>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</si>
  <si>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</si>
  <si>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</si>
  <si>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t>Quantity settled during the month</t>
    </r>
    <r>
      <rPr>
        <b/>
        <sz val="10"/>
        <color indexed="8"/>
        <rFont val="Garamond"/>
        <family val="1"/>
      </rPr>
      <t xml:space="preserve"> </t>
    </r>
  </si>
  <si>
    <t>Value Settled during the month</t>
  </si>
  <si>
    <t xml:space="preserve">Note: The categories included in Others are Preference Shares, Mutual Fund Units, Warrants, PTCs, Treasury Bills, CPs, CDs and Government Securities. 
</t>
  </si>
  <si>
    <t>Demat Value (₹ crore)</t>
  </si>
  <si>
    <t>Issued Capital     (₹ crore)</t>
  </si>
  <si>
    <t>Free Float Market Capitalisation (₹ crore)</t>
  </si>
  <si>
    <t>Average Daily Turnover (₹ crore)</t>
  </si>
  <si>
    <t xml:space="preserve">Demat Turnover (₹ crore) </t>
  </si>
  <si>
    <t xml:space="preserve">Market  Capitalisation (₹ crore) </t>
  </si>
  <si>
    <t>Turnover (₹ crore)</t>
  </si>
  <si>
    <t>₹ crore</t>
  </si>
  <si>
    <t>INDIAN OIL CORPORATION LTD.</t>
  </si>
  <si>
    <t xml:space="preserve">4. The total provided in the Annexure and Statistical Tables may not always match with the sum total of the break-ups due to decimal differences. </t>
  </si>
  <si>
    <t>KOTAK MAH.BK</t>
  </si>
  <si>
    <t>VEDANTA LTD.</t>
  </si>
  <si>
    <t>INDIABULLS HOUSING FINANCE LTD.</t>
  </si>
  <si>
    <t xml:space="preserve">TATAMTRTDVR </t>
  </si>
  <si>
    <t>BAJAJ FINANCE LTD.</t>
  </si>
  <si>
    <t>HINDUSTAN PETROLEUM CORPORATION LTD.</t>
  </si>
  <si>
    <t>UPL LTD.</t>
  </si>
  <si>
    <t xml:space="preserve">IV.  Monetary and Banking Indicators                  </t>
  </si>
  <si>
    <t>Cash Reserve Ratio (percent)</t>
  </si>
  <si>
    <t>Repo Rate (percent)</t>
  </si>
  <si>
    <t xml:space="preserve">V. Interest Rate                        </t>
  </si>
  <si>
    <t>Call Money Rate (Weighted Average)</t>
  </si>
  <si>
    <t>91-Day-Treasury Bill (Primary Yield)</t>
  </si>
  <si>
    <t>Base rate (percent)</t>
  </si>
  <si>
    <t xml:space="preserve">Term Deposit Rate &gt; 1 year (Maximum) </t>
  </si>
  <si>
    <t>6.25/6.75</t>
  </si>
  <si>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</si>
  <si>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</si>
  <si>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</si>
  <si>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</si>
  <si>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</si>
  <si>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</si>
  <si>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</si>
  <si>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</si>
  <si>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</si>
  <si>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</si>
  <si>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(2011-12=100)</t>
  </si>
  <si>
    <t>http://mospi.nic.in/</t>
  </si>
  <si>
    <t>Consumer Price Index (2012 =100)</t>
  </si>
  <si>
    <t>IX.  Index of Industrial Production (y-o-y) percent (Base year 2011-12 = 100)</t>
  </si>
  <si>
    <t>General</t>
  </si>
  <si>
    <t>NA</t>
  </si>
  <si>
    <t>Mining</t>
  </si>
  <si>
    <t>Manufacturing</t>
  </si>
  <si>
    <t>Electricity</t>
  </si>
  <si>
    <t>X. External Sector Indicators (USD million)</t>
  </si>
  <si>
    <t xml:space="preserve">Exports </t>
  </si>
  <si>
    <t>commerce.nic.in</t>
  </si>
  <si>
    <t>Imports</t>
  </si>
  <si>
    <t>Trade Balance</t>
  </si>
  <si>
    <t>Notes: 1. * : Provisional Estimates; Data as per the new series released by MOSPI</t>
  </si>
  <si>
    <t xml:space="preserve">2. CPI Data ia being released on Base 2012=100 from January 2015 by MOSPI </t>
  </si>
  <si>
    <t>3. @ First Revised Estimates</t>
  </si>
  <si>
    <t>4. ! Base year is 2004-05 (2004-05=100)</t>
  </si>
  <si>
    <t>Table 2: Company-Wise Capital Raised through Public and Rights Issues (Equity)</t>
  </si>
  <si>
    <t>6.00/6.75</t>
  </si>
  <si>
    <t>INDUSIND BNK</t>
  </si>
  <si>
    <t xml:space="preserve">YES BANK    </t>
  </si>
  <si>
    <t xml:space="preserve">Source: MSEI. </t>
  </si>
  <si>
    <t>Source: BSE, MSEI and NSE</t>
  </si>
  <si>
    <t>Source: BSE, MSEI and NSE.</t>
  </si>
  <si>
    <t>Source: MSEI.</t>
  </si>
  <si>
    <t>Source: MSEI</t>
  </si>
  <si>
    <t>December</t>
  </si>
  <si>
    <t>8.85/9.45</t>
  </si>
  <si>
    <t>7.65/8.05</t>
  </si>
  <si>
    <t>Table 19: Trends in Cash Segment of MSEI</t>
  </si>
  <si>
    <t>Table 20: City-wise Distribution of Turnover on Cash Segments of BSE and NSE</t>
  </si>
  <si>
    <t>Table 21: Category-wise Share of Turnover in Cash Segment of BSE</t>
  </si>
  <si>
    <t>Table 22: Category-wise Share of Turnover in Cash Segment of NSE</t>
  </si>
  <si>
    <t>Table23: Category wise Share of Turnover in Cash Segment of MSEI</t>
  </si>
  <si>
    <t>Table 27: Advances/Declines in Cash Segment of BSE and NSE</t>
  </si>
  <si>
    <t>Table 28: Trading Frequency in Cash Segment of BSE and NSE</t>
  </si>
  <si>
    <t>Table 29: Daily Volatility of Major Indices  (percent)</t>
  </si>
  <si>
    <t>Table 30: Percentage Share of Top ‘N’ Securities/Members in Turnover of Cash Segment  (percent)</t>
  </si>
  <si>
    <t xml:space="preserve">Table 31: Settlement Statistics for Cash Segment of BSE </t>
  </si>
  <si>
    <t>Table 32: Settlement Stastics for Cash Segment of NSE</t>
  </si>
  <si>
    <t>Table 33: Settlement Statistics for Cash Segment of MSEI</t>
  </si>
  <si>
    <t xml:space="preserve">Table 34: Trends in Equity Derivatives Segment at BSE (Turnover in Notional Value) </t>
  </si>
  <si>
    <t xml:space="preserve">Table 35: Trends in Equity Derivatives Segment at NSE </t>
  </si>
  <si>
    <t>Table 36: Settlement Statistics in Equity Derivatives Segment at BSE and NSE (₹ crore)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</si>
  <si>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</si>
  <si>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</si>
  <si>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</si>
  <si>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</si>
  <si>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44: Settlement Statistics of Currency Derivatives Segment (₹ crore)</t>
  </si>
  <si>
    <t>Table 51: Trading Statistics of Interest Rate Futures at BSE, NSE and MSEI</t>
  </si>
  <si>
    <t>Table 52: Settlement Statistics in Interest Rate Futures at BSE, NSE and MSEI (₹ crore)</t>
  </si>
  <si>
    <t>Table 53: Trends in Foreign Portfolio Investment</t>
  </si>
  <si>
    <t>Table 54: Notional Value of Offshore Derivative Instruments (ODIs) Vs Assets Under Custody (AUC) of FPIs/Deemed FPIs (₹ crore)</t>
  </si>
  <si>
    <t>Table 55: Assets under the Custody of Custodians</t>
  </si>
  <si>
    <t>Table 56: Trends in Resource Mobilization by Mutual Funds (₹ crore)</t>
  </si>
  <si>
    <t>Table 57: Type-wise Resource Mobilisation by Mutual Funds: Open-ended and Close-ended (₹ crore)</t>
  </si>
  <si>
    <t>Table 58: Scheme-wise Resource Mobilisation and Assets under Management by Mutual Funds (₹ crore)</t>
  </si>
  <si>
    <t xml:space="preserve">Table 59: Number of Schemes and Folios by Investment Objective           </t>
  </si>
  <si>
    <t>Table 60: Trends in Transactions on Stock Exchanges by Mutual Funds (₹ crore)</t>
  </si>
  <si>
    <t>Table 61: Asset Under Management by Portfolio Manager</t>
  </si>
  <si>
    <t>Table 63: Progress of Dematerialisation at NSDL and CDSL (Listed and Unlisted Companies)</t>
  </si>
  <si>
    <t>Table 65 : Number of Commodities Permitted and traded at Exchanges</t>
  </si>
  <si>
    <t>Table 66: Trends in Commodity Indices</t>
  </si>
  <si>
    <t xml:space="preserve">Table 67: Trends in Commodity Futures at MCX </t>
  </si>
  <si>
    <t xml:space="preserve">Table 68: Trends in Commodity Futures at NCDEX </t>
  </si>
  <si>
    <t xml:space="preserve">Table 69: Trends in Commodity Futures at NMCE </t>
  </si>
  <si>
    <t>Table 70:Trends in Commodity Options at MCX</t>
  </si>
  <si>
    <t>Table 71: Trends in Commodity Futures at ICEX</t>
  </si>
  <si>
    <t>Table 62: Progress Report of NSDL &amp; CDSl (Listed Companies)</t>
  </si>
  <si>
    <t>Table 64: Depository Statistics</t>
  </si>
  <si>
    <t>Table 27: Advances/Declines in Cash Segment of BSE, MSEI and NSE</t>
  </si>
  <si>
    <t>Table 26: Component Stocks: SX40 Index</t>
  </si>
  <si>
    <t>Table 25: Component Stocks: Nifty 50 Index</t>
  </si>
  <si>
    <t>Table 24: Component Stocks: S&amp;P BSE Sensex</t>
  </si>
  <si>
    <t>Table 23: Category-wise Share of Turnover in Cash Segment of MSEI</t>
  </si>
  <si>
    <t>276*</t>
  </si>
  <si>
    <t>January</t>
  </si>
  <si>
    <t>III. Gross Capital Formation as a percent of GDP at current market prices in 2016-17</t>
  </si>
  <si>
    <t xml:space="preserve">II. Gross Saving as a percent of Gross national Disposable Income at current market prices in 2016-17        </t>
  </si>
  <si>
    <t>8.65/9.45</t>
  </si>
  <si>
    <t>Source :  RBI (Latest available WSS), MOSPI,  Ministry of Commerce &amp; Industry.</t>
  </si>
  <si>
    <t>Impact Cost (Percent) *</t>
  </si>
  <si>
    <t>Note;</t>
  </si>
  <si>
    <t>SX40 Index Market Cap, Beta &amp; R2 as on the last day of the month</t>
  </si>
  <si>
    <t>Volatility for the current month</t>
  </si>
  <si>
    <t xml:space="preserve">*Since there is no trading in the SX40 constituents, the Impact Cost for the given stocks is NIL. </t>
  </si>
  <si>
    <t>Month</t>
  </si>
  <si>
    <t xml:space="preserve"> BSE</t>
  </si>
  <si>
    <t xml:space="preserve">No. of companies Traded </t>
  </si>
  <si>
    <t>Percent of Traded to Listed</t>
  </si>
  <si>
    <t>No. of Companies Listed</t>
  </si>
  <si>
    <t>Note: At NSE, number of companies traded also includes the number of companies not available for trading but permitted to trade only in the first week of every month.</t>
  </si>
  <si>
    <t>##  Two companies got delisted in the month of April-2017 and June-2017, one in each of the months, respectively.</t>
  </si>
  <si>
    <t>Source: BSE and NSE</t>
  </si>
  <si>
    <t>Year/        Month</t>
  </si>
  <si>
    <t>BSE Sensex</t>
  </si>
  <si>
    <t xml:space="preserve">BSE 100 </t>
  </si>
  <si>
    <t>BSE 500</t>
  </si>
  <si>
    <t>Nifty 50</t>
  </si>
  <si>
    <t>Nifty Next 50</t>
  </si>
  <si>
    <t>Nifty 500</t>
  </si>
  <si>
    <t>SX40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</si>
  <si>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</si>
  <si>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</si>
  <si>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</si>
  <si>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</si>
  <si>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</si>
  <si>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</si>
  <si>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</si>
  <si>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</si>
  <si>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</si>
  <si>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</si>
  <si>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</si>
  <si>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</si>
  <si>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</si>
  <si>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</si>
  <si>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</si>
  <si>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</si>
  <si>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 xml:space="preserve">Table 32: Settlement Statistics for Cash Segment of NSE </t>
  </si>
  <si>
    <t>No. of Trades      (Lakh)</t>
  </si>
  <si>
    <t>Month/
Year</t>
  </si>
  <si>
    <t>2017-18</t>
  </si>
  <si>
    <t>Index Futures</t>
  </si>
  <si>
    <t>Stock Futures</t>
  </si>
  <si>
    <t>Index Options</t>
  </si>
  <si>
    <t>Stock Options</t>
  </si>
  <si>
    <t>Open Interest at the end of month</t>
  </si>
  <si>
    <t>Call</t>
  </si>
  <si>
    <t>Put</t>
  </si>
  <si>
    <t xml:space="preserve">No. of Contracts </t>
  </si>
  <si>
    <t>Note: 1. Notional Turnover = (Strike Price + Premium) * Quantity.</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</si>
  <si>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</si>
  <si>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</si>
  <si>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</si>
  <si>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</si>
  <si>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</si>
  <si>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</si>
  <si>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</si>
  <si>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</si>
  <si>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</si>
  <si>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Pro</t>
  </si>
  <si>
    <t>FII</t>
  </si>
  <si>
    <t>Turnover (in Percentage)</t>
  </si>
  <si>
    <t xml:space="preserve">BSE 30 SENSEX                 </t>
  </si>
  <si>
    <t>BSE SENSEX 50</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</si>
  <si>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</si>
  <si>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</si>
  <si>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</si>
  <si>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</si>
  <si>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</si>
  <si>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</si>
  <si>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</si>
  <si>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</si>
  <si>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</si>
  <si>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</si>
  <si>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</si>
  <si>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</si>
  <si>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</si>
  <si>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</si>
  <si>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</si>
  <si>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</si>
  <si>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</si>
  <si>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</si>
  <si>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Currency Futures</t>
  </si>
  <si>
    <t>Currency Options</t>
  </si>
  <si>
    <t>No. of Trading  Days</t>
  </si>
  <si>
    <t>Open Interest at the end of</t>
  </si>
  <si>
    <t>Turnover (` crore)</t>
  </si>
  <si>
    <t>Notes: 1. Trading Value :- For Futures, Value of contract = Traded Qty*Traded Price. 2. For Options, Value of contract = Traded Qty*(Strike Price+Traded Premium)</t>
  </si>
  <si>
    <t xml:space="preserve">Open Interest at the end of </t>
  </si>
  <si>
    <t>Currency  Options</t>
  </si>
  <si>
    <r>
      <rPr>
        <b/>
        <sz val="9"/>
        <color theme="1"/>
        <rFont val="Garamond"/>
        <family val="1"/>
      </rPr>
      <t>Source: BSE</t>
    </r>
  </si>
  <si>
    <t>Currency options</t>
  </si>
  <si>
    <t>Source: Respective stock exchanges</t>
  </si>
  <si>
    <t>Turnover (in ₹ crore)</t>
  </si>
  <si>
    <t>Open Interest as on last day of the month
(in lots)</t>
  </si>
  <si>
    <t>USDINR</t>
  </si>
  <si>
    <t>EURINR</t>
  </si>
  <si>
    <t>GBPINR</t>
  </si>
  <si>
    <t>JPYINR</t>
  </si>
  <si>
    <t>Turnover
(₹ crore)</t>
  </si>
  <si>
    <t>Source: BSE</t>
  </si>
  <si>
    <t>1 Month</t>
  </si>
  <si>
    <t>2 Month</t>
  </si>
  <si>
    <t>3 Month</t>
  </si>
  <si>
    <t>&gt; 3 months</t>
  </si>
  <si>
    <t xml:space="preserve">Year/ Month
</t>
  </si>
  <si>
    <t>Interest RateFutures</t>
  </si>
  <si>
    <t xml:space="preserve">Open Interest at the end of                        </t>
  </si>
  <si>
    <t>Traded Value 
(₹ crore)</t>
  </si>
  <si>
    <t xml:space="preserve"> Value 
(₹ crore)</t>
  </si>
  <si>
    <t>Source: BSE, NSE and MSEI</t>
  </si>
  <si>
    <t>Table 52: Settlement Statistics in Interest Rate Futures at BSE, NSE and MSEI (₹   crore)</t>
  </si>
  <si>
    <t>Physical Delivery Settlement</t>
  </si>
  <si>
    <t>Source: NSE, BSE and MSEI</t>
  </si>
  <si>
    <t xml:space="preserve">I. GDP at constant prices (2011-12 prices) for 2016-17 (₹crore)*                         </t>
  </si>
  <si>
    <r>
      <t>VI. Capital Market Indicators (</t>
    </r>
    <r>
      <rPr>
        <sz val="11"/>
        <color theme="1"/>
        <rFont val="Rupee Foradian"/>
        <family val="2"/>
      </rPr>
      <t>₹</t>
    </r>
    <r>
      <rPr>
        <b/>
        <sz val="11"/>
        <color theme="1"/>
        <rFont val="Garamond"/>
        <family val="1"/>
      </rPr>
      <t>crore)</t>
    </r>
  </si>
  <si>
    <r>
      <t>Bank Credit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</si>
  <si>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</si>
  <si>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Money Supply (M3)  (</t>
    </r>
    <r>
      <rPr>
        <sz val="11"/>
        <rFont val="Rupee Foradian"/>
        <family val="2"/>
      </rPr>
      <t xml:space="preserve">₹ </t>
    </r>
    <r>
      <rPr>
        <sz val="11"/>
        <rFont val="Garamond"/>
        <family val="1"/>
      </rPr>
      <t>crore)</t>
    </r>
  </si>
  <si>
    <t>Table 72: Trends in Guarseed Options  at NCDEX</t>
  </si>
  <si>
    <t xml:space="preserve">Table 73: Category-wise Share in Turnover at MCX and NCDEX (percent) </t>
  </si>
  <si>
    <t>Table 74: Participant-wise Percentage Share of Turnover &amp; Open Interest at MCX</t>
  </si>
  <si>
    <t>Table 75: Partcipant-wise  Percentage Share of Turnover &amp; Open Interest at NCDEX</t>
  </si>
  <si>
    <t>Table 76: Participant-wise Percentage Share of Turnover &amp; Open Interest at NMCE</t>
  </si>
  <si>
    <t>Table 78: Commodity-wise monthly turnover and trading volume at MCX</t>
  </si>
  <si>
    <t>Na</t>
  </si>
  <si>
    <t xml:space="preserve">Table 79: Commodity-wise monthly turnover and trading volume at NCDEX </t>
  </si>
  <si>
    <t xml:space="preserve">Table 80: Commodity-wise monthly turnover and trading volume at NMCE </t>
  </si>
  <si>
    <t>Table 77: Participants -wise Percentage Share of Turnover &amp; Open Interest at ICEX</t>
  </si>
  <si>
    <t>Table 81: Macro Economic Indicators</t>
  </si>
  <si>
    <t>Table 26: Component Stock: SX 40 Index</t>
  </si>
  <si>
    <t>February</t>
  </si>
  <si>
    <t>NIFTYCPSE</t>
  </si>
  <si>
    <t>Table 43: Trends in Currency Derivatives Segment at MSEI</t>
  </si>
  <si>
    <t>Table 41: Trends in Currency Derivatives Segment at BSE</t>
  </si>
  <si>
    <t>Table 42: Trends in Currency Derivatives Segment at NSE</t>
  </si>
  <si>
    <t>Value Settled (₹ crore)</t>
  </si>
  <si>
    <t>Delivered Value      (₹ crore)</t>
  </si>
  <si>
    <t>Delivered Value in Demat Mode     (₹ crore)</t>
  </si>
  <si>
    <t>Funds Pay-in (₹ crore)</t>
  </si>
  <si>
    <t>Securities Pay-in (₹ crore)</t>
  </si>
  <si>
    <t>Funds Pay-in             (₹ crore)</t>
  </si>
  <si>
    <t>Securities Pay-in      (₹ crore)</t>
  </si>
  <si>
    <t>Settlement Guarantee Fund        (₹ crore)</t>
  </si>
  <si>
    <t>Settlement Guarantee Fund(₹ crore)</t>
  </si>
  <si>
    <t>Value      (₹ crore)</t>
  </si>
  <si>
    <t>Value   (₹ crore)</t>
  </si>
  <si>
    <t>Value 
(₹ crore)</t>
  </si>
  <si>
    <t xml:space="preserve"> Value
(₹ crore)</t>
  </si>
  <si>
    <t>SettlementGuarantee Fund (₹ crore)</t>
  </si>
  <si>
    <t>Table 45: Instrument-wise Turnover in Currency Derivative Segment of BSE</t>
  </si>
  <si>
    <t>Table 46: Instrument-wise Turnover in Currency Derivatives of NSE</t>
  </si>
  <si>
    <t>Table 47: Instrument-wise Turnover in Currency Derivative Segment of MSEI</t>
  </si>
  <si>
    <t>Table 48: Maturity-wise Turnover in Currency Derivative Segment of BSE (₹ crore)</t>
  </si>
  <si>
    <t>Table 49: Maturity-wise Turnover in Currency Derivative Segment of NSE  (₹ crore)</t>
  </si>
  <si>
    <t>Table 50: Maturity-wise Turnover in Currency Derivative Segment of MSEI (₹ crore)</t>
  </si>
  <si>
    <t>Table 45: Instrument-wise Turnover in Currency Derivatives of BSE</t>
  </si>
  <si>
    <t>Table 48: Maturity-wise Turnover in Currency Derivative Segment of BSE  (₹ crore)</t>
  </si>
  <si>
    <t>Table 46: Instrument-wise Turnover in Currency Derivative Segment of NSE</t>
  </si>
  <si>
    <t>Table 49: Maturity-wise Turnover in Currency Derivative Segment of NSE (₹ crore)</t>
  </si>
  <si>
    <t>EURUSD</t>
  </si>
  <si>
    <t>GBPUSD</t>
  </si>
  <si>
    <t>USDJPY</t>
  </si>
  <si>
    <t>3. EURUSD, GBPUSD, USDJPY wer launched in Feb 2018</t>
  </si>
  <si>
    <t>2. All Products include both Futures &amp; options from February 27, 2018 onwards.</t>
  </si>
  <si>
    <t>1. USDINR includes Futures and options both other currencys have only futures till February 26, 2018.</t>
  </si>
  <si>
    <t>1. Cross Currency was introduced wef Feb 27, 2018</t>
  </si>
  <si>
    <t>2. Options contracts on EURINR,GBPINR,JPYINR were introduced wef Feb 27, 2018</t>
  </si>
  <si>
    <t xml:space="preserve">Data includes Notional Value for Options
</t>
  </si>
  <si>
    <t>Excludes data of Interest Rate Futures</t>
  </si>
  <si>
    <t>Click to Go to Table</t>
  </si>
  <si>
    <t>March</t>
  </si>
  <si>
    <t>7. Net FPI Investment has been taken from NSDL website</t>
  </si>
  <si>
    <t>Beta &amp; R2 for the period 1 February 2017 till 31 March 2018</t>
  </si>
  <si>
    <t>2018-19$</t>
  </si>
  <si>
    <t>April</t>
  </si>
  <si>
    <t>8.70/9.45</t>
  </si>
  <si>
    <r>
      <t>Govt. Market Borrowing-Gross (</t>
    </r>
    <r>
      <rPr>
        <sz val="11"/>
        <color theme="1"/>
        <rFont val="Rupee Foradian"/>
        <family val="2"/>
      </rPr>
      <t>₹</t>
    </r>
    <r>
      <rPr>
        <sz val="11"/>
        <color theme="1"/>
        <rFont val="Rupee Foradian"/>
        <family val="2"/>
      </rPr>
      <t xml:space="preserve"> </t>
    </r>
    <r>
      <rPr>
        <sz val="11"/>
        <color theme="1"/>
        <rFont val="Garamond"/>
        <family val="1"/>
      </rPr>
      <t>crore)</t>
    </r>
  </si>
  <si>
    <r>
      <t>5. Based on data available as on 10</t>
    </r>
    <r>
      <rPr>
        <b/>
        <vertAlign val="superscript"/>
        <sz val="10"/>
        <color theme="1"/>
        <rFont val="Garamond"/>
        <family val="1"/>
      </rPr>
      <t>th</t>
    </r>
    <r>
      <rPr>
        <b/>
        <sz val="10"/>
        <color theme="1"/>
        <rFont val="Garamond"/>
        <family val="1"/>
      </rPr>
      <t xml:space="preserve"> May 2018</t>
    </r>
  </si>
  <si>
    <t>6. April 2018, data has been taken from 04 May WSS of RBI</t>
  </si>
  <si>
    <t>GRASIM INDUSTRIES LTD.</t>
  </si>
  <si>
    <t>TITAN COMPANY LTD.</t>
  </si>
  <si>
    <t>BAJAJ FINSERV LTD.</t>
  </si>
  <si>
    <t>RELIANCE</t>
  </si>
  <si>
    <t>ITC</t>
  </si>
  <si>
    <t>INFY</t>
  </si>
  <si>
    <t>TCS</t>
  </si>
  <si>
    <t>HDFCBANK</t>
  </si>
  <si>
    <t>LT</t>
  </si>
  <si>
    <t>HDFC</t>
  </si>
  <si>
    <t>MARUTI</t>
  </si>
  <si>
    <t>HINDUNILVR</t>
  </si>
  <si>
    <t>M&amp;M</t>
  </si>
  <si>
    <t>ICICIBANK</t>
  </si>
  <si>
    <t>KOTAKBANK</t>
  </si>
  <si>
    <t>TATAMOTORS</t>
  </si>
  <si>
    <t>HCLTECH</t>
  </si>
  <si>
    <t>SUNPHARMA</t>
  </si>
  <si>
    <t>ASIANPAINT</t>
  </si>
  <si>
    <t>BHARTIARTL</t>
  </si>
  <si>
    <t>NTPC</t>
  </si>
  <si>
    <t>ONGC</t>
  </si>
  <si>
    <t>VEDL</t>
  </si>
  <si>
    <t>HEROMOTOCO</t>
  </si>
  <si>
    <t>POWERGRID</t>
  </si>
  <si>
    <t>TATASTEEL</t>
  </si>
  <si>
    <t>ULTRACEMCO</t>
  </si>
  <si>
    <t>EICHERMOT</t>
  </si>
  <si>
    <t>TECHM</t>
  </si>
  <si>
    <t>WIPRO</t>
  </si>
  <si>
    <t>COALINDIA</t>
  </si>
  <si>
    <t>INDUSINDBK</t>
  </si>
  <si>
    <t>SBIN</t>
  </si>
  <si>
    <t>AXISBANK</t>
  </si>
  <si>
    <t>BAJAJ-AUTO</t>
  </si>
  <si>
    <t>HINDALCO</t>
  </si>
  <si>
    <t>IOC</t>
  </si>
  <si>
    <t>ZEEL</t>
  </si>
  <si>
    <t>BPCL</t>
  </si>
  <si>
    <t>YESBANK</t>
  </si>
  <si>
    <t>ADANIPORTS</t>
  </si>
  <si>
    <t>DRREDDY</t>
  </si>
  <si>
    <t>LUPIN</t>
  </si>
  <si>
    <t>277*</t>
  </si>
  <si>
    <t xml:space="preserve">* Includes Nine Participants which are under closure/termination process and SEBI registration is not yet cancelled/suspended
</t>
  </si>
  <si>
    <t>$ indicates as on April 30, 2018</t>
  </si>
  <si>
    <t>Table 62: Progress Report of NSDL &amp; CDSl as on end of Month (Listed Companies)</t>
  </si>
  <si>
    <t>Table 3: Open Offers under SEBI Takeover Code closed during Month</t>
  </si>
  <si>
    <t xml:space="preserve">Market Intermediaries </t>
  </si>
  <si>
    <t>Stock Exchanges (Cash Market)</t>
  </si>
  <si>
    <t>Stock Exchanges (Equity Derivatives Market)</t>
  </si>
  <si>
    <t>Stock Exchanges (Currency Derivatives Market)</t>
  </si>
  <si>
    <t>Stock Exchanges (Commodity Derivatives Market)</t>
  </si>
  <si>
    <t>Brokers (Cash Segment)*</t>
  </si>
  <si>
    <t>Corporate Brokers (Cash Segment)*</t>
  </si>
  <si>
    <t xml:space="preserve">Brokers (Equity Derivatives Market) </t>
  </si>
  <si>
    <t>Brokers (Currency Derivatives Market)</t>
  </si>
  <si>
    <t>Brokers (Debt Segment)</t>
  </si>
  <si>
    <t>Brokers (Commodity Derivatives Market)</t>
  </si>
  <si>
    <t>Sub-brokers (Cash Segment)*</t>
  </si>
  <si>
    <t>Foreign Portfolio Investors (FPIs)</t>
  </si>
  <si>
    <t>Deemed FPIs</t>
  </si>
  <si>
    <t>Custodians</t>
  </si>
  <si>
    <t>Depositories</t>
  </si>
  <si>
    <t>Depository Participants-NSDL                                 </t>
  </si>
  <si>
    <t>Depository Participants-CDSL</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</si>
  <si>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</si>
  <si>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</si>
  <si>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</si>
  <si>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</si>
  <si>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</si>
  <si>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</si>
  <si>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</si>
  <si>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</si>
  <si>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</si>
  <si>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</si>
  <si>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</si>
  <si>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</si>
  <si>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</si>
  <si>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t>
  </si>
  <si>
    <t>Real Estate Investment Trusts (REITs)</t>
  </si>
  <si>
    <t>Collective Investment Management Company</t>
  </si>
  <si>
    <t xml:space="preserve">Approved Intermediaries (Stock Lending Schemes) </t>
  </si>
  <si>
    <t>STP (Centralised Hub)</t>
  </si>
  <si>
    <t>STP Service Providers</t>
  </si>
  <si>
    <t>Source: SEBI, NSDL.</t>
  </si>
  <si>
    <t>NA - Data not available</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</si>
  <si>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</si>
  <si>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</si>
  <si>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</si>
  <si>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</si>
  <si>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</si>
  <si>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</si>
  <si>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</si>
  <si>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</si>
  <si>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t>Size of Issue 
 (₹ crore)</t>
  </si>
  <si>
    <t>Garv Industries Limited</t>
  </si>
  <si>
    <t>SME IPO</t>
  </si>
  <si>
    <t>DR LALCHANDANI LABS LIMITED</t>
  </si>
  <si>
    <t>Elpro International Limted</t>
  </si>
  <si>
    <t>Rights</t>
  </si>
  <si>
    <t>SHALIMAR PAINTS Limited</t>
  </si>
  <si>
    <t>AVG Logistics Limited</t>
  </si>
  <si>
    <t>Soni Soya Products Limited</t>
  </si>
  <si>
    <t>Vera Synthetic Limited</t>
  </si>
  <si>
    <t>MMP Industries Limited</t>
  </si>
  <si>
    <t>S S Infrastructure Development Consultants Limited</t>
  </si>
  <si>
    <t>Narmada Agrobase Limited</t>
  </si>
  <si>
    <t>Power and Instrumentation (Gujarat) Limited</t>
  </si>
  <si>
    <t>Bombay Super Hybrid Seeds Limited</t>
  </si>
  <si>
    <t>Mahickra Chemicals Limited</t>
  </si>
  <si>
    <t>Aakash Exploration Services Limited</t>
  </si>
  <si>
    <t>Note: 1. All the issues are compiled from the Prospectus’ of Issuer Companies filed with SEBI.</t>
  </si>
  <si>
    <t>* Tata steel Ltd came up with Simultaneous but two unlinked issues with these details</t>
  </si>
  <si>
    <t>Source: SEBI.</t>
  </si>
  <si>
    <t>Table 3: Open Offers under SEBI Takeover Code closed</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</si>
  <si>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</si>
  <si>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</si>
  <si>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</si>
  <si>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</si>
  <si>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</si>
  <si>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</si>
  <si>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</si>
  <si>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</si>
  <si>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IGARASHI MOTORS INDIA LTD</t>
  </si>
  <si>
    <t>PADMANABHAN MUKUND</t>
  </si>
  <si>
    <t>ANISHA IMPEX LTD.</t>
  </si>
  <si>
    <t>SANGEETA PAREEKH AND OTHERS</t>
  </si>
  <si>
    <t>MARATHWADA REFRACTORIES LTD.</t>
  </si>
  <si>
    <t>CALVERA CAPITAL PTE LTD</t>
  </si>
  <si>
    <t>CENTERAC TECHNOLOGIES LTD</t>
  </si>
  <si>
    <t>ASHWANI KUMAR SINGH</t>
  </si>
  <si>
    <t xml:space="preserve">JYOTIRGAMYA ENTERPRISES LIMITED </t>
  </si>
  <si>
    <t>SAHIL MINHAJ KHAN AND SAEED UR REHMAN</t>
  </si>
  <si>
    <t>MODELLA WOOLLENS LTD.</t>
  </si>
  <si>
    <t>SUNDER SUVIDHA LLP</t>
  </si>
  <si>
    <t>BAGADIA COLOURCHEM LTD</t>
  </si>
  <si>
    <t>NAMARATA JAIN, PRACHI JAIN AND SURESHCHAND CHHOTELAL JAIN(HUF)</t>
  </si>
  <si>
    <t>JYOTI LTD.</t>
  </si>
  <si>
    <t>MR. LAVJIBHAI DUNGARBHAI DALIYA AND ANJANI RESIDENCY PVT. LTD.</t>
  </si>
  <si>
    <t>INANNA FASHION AND TRENDS LTD</t>
  </si>
  <si>
    <t>RAHUL SARAF</t>
  </si>
  <si>
    <t>SILVER OAK (INDIA) LTD</t>
  </si>
  <si>
    <t>ROYAL HIGHLAND DISTILLERIES LTD</t>
  </si>
  <si>
    <t>BEST STEEL LOGISTICS LTD</t>
  </si>
  <si>
    <t>RAHUL GUPTA</t>
  </si>
  <si>
    <t>BULLISH BONDS &amp; HOLDINGS LTD</t>
  </si>
  <si>
    <t>MOHAMMAD SHAFI</t>
  </si>
  <si>
    <t>MAHAAN IMPEX LTD</t>
  </si>
  <si>
    <t>BSAFAL INFRAHEIGHTS PVT LTD</t>
  </si>
  <si>
    <t>KPIT TECHNOLOGIES LTD</t>
  </si>
  <si>
    <t>PROFICIENT FINSTOCK LLP, KISHOR PATIL, NEIL AND BIRLASOFT(INDIA) LTD</t>
  </si>
  <si>
    <t>SYSTEMATIX CORPORATE SERVICES LTD.</t>
  </si>
  <si>
    <t>SUPERSTAR EXPORTS PVT LTD</t>
  </si>
  <si>
    <t>Open Offers</t>
  </si>
  <si>
    <t>Objectives</t>
  </si>
  <si>
    <t>Change in Control 
of Management</t>
  </si>
  <si>
    <t>Consolidation of
 Holdings</t>
  </si>
  <si>
    <t>Substantial 
Acquisition</t>
  </si>
  <si>
    <t>No. of offers</t>
  </si>
  <si>
    <t>Amount (₹ crore)</t>
  </si>
  <si>
    <t>Note: Data taken on the basis of closing date since April 2017</t>
  </si>
  <si>
    <t>Table 5: Capital Raised from the Primary Market through though Public and Rights Issues</t>
  </si>
  <si>
    <t xml:space="preserve"> Category-wise</t>
  </si>
  <si>
    <t>Issue-type</t>
  </si>
  <si>
    <t>Instrument-wise</t>
  </si>
  <si>
    <t xml:space="preserve">Public </t>
  </si>
  <si>
    <t xml:space="preserve">      Listed</t>
  </si>
  <si>
    <t>IPOs</t>
  </si>
  <si>
    <t>Equities</t>
  </si>
  <si>
    <t xml:space="preserve">   CCPS/FCDs*</t>
  </si>
  <si>
    <t>At Par</t>
  </si>
  <si>
    <t>At Premium</t>
  </si>
  <si>
    <t>No. of issues</t>
  </si>
  <si>
    <t>Notes: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</si>
  <si>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5. Equity public issues also includes issues listed on SME platform.</t>
  </si>
  <si>
    <t>6. Since April 2018, both the equity and debt issues are categorised based on their respective closing dates. Prior to April 2018, the equity issues were classified based on opening date of the issue, while debt issues were classfied based on closing date of the issue.</t>
  </si>
  <si>
    <t>No. of issue</t>
  </si>
  <si>
    <t>Amount               (₹ crore)</t>
  </si>
  <si>
    <t>Source: SEBI</t>
  </si>
  <si>
    <t>Industry</t>
  </si>
  <si>
    <t>Airlines</t>
  </si>
  <si>
    <t>Automobile</t>
  </si>
  <si>
    <t>Automobiles</t>
  </si>
  <si>
    <t>Banking and Finance</t>
  </si>
  <si>
    <t>Banks/FIs</t>
  </si>
  <si>
    <t>Cement &amp; Construction</t>
  </si>
  <si>
    <t>Cement/ Constructions</t>
  </si>
  <si>
    <t>Chemical</t>
  </si>
  <si>
    <t>Consumer Services</t>
  </si>
  <si>
    <t>Electronics Equipment/ Production</t>
  </si>
  <si>
    <t>Electronic Equipments/ Products</t>
  </si>
  <si>
    <t>Engineering</t>
  </si>
  <si>
    <t>Entertainment</t>
  </si>
  <si>
    <t>Financial Services</t>
  </si>
  <si>
    <t>Finance</t>
  </si>
  <si>
    <t>Food Processing</t>
  </si>
  <si>
    <t>Food processing</t>
  </si>
  <si>
    <t>Healthcare and pharma</t>
  </si>
  <si>
    <t>Healthcare</t>
  </si>
  <si>
    <t>Hotels</t>
  </si>
  <si>
    <t xml:space="preserve">Information Technology </t>
  </si>
  <si>
    <t>Info Tech</t>
  </si>
  <si>
    <t>Misc.</t>
  </si>
  <si>
    <t>Misc</t>
  </si>
  <si>
    <t>Roads &amp; Highways</t>
  </si>
  <si>
    <t>Telecommunication</t>
  </si>
  <si>
    <t>Telecom</t>
  </si>
  <si>
    <t>Textile</t>
  </si>
  <si>
    <t>Plastic</t>
  </si>
  <si>
    <t>Power</t>
  </si>
  <si>
    <t>Printing</t>
  </si>
  <si>
    <t>Oil &amp; Natural Gas</t>
  </si>
  <si>
    <t>Insurance</t>
  </si>
  <si>
    <t>Table 8: Sector-wise and Region-wise Distribution of Capital Mobilised through Public and Rights Issues</t>
  </si>
  <si>
    <t>Year/
Month</t>
  </si>
  <si>
    <t>Sector-wise</t>
  </si>
  <si>
    <t>Region-wise</t>
  </si>
  <si>
    <t xml:space="preserve"> Private</t>
  </si>
  <si>
    <t xml:space="preserve"> Public</t>
  </si>
  <si>
    <t xml:space="preserve"> Northern</t>
  </si>
  <si>
    <t xml:space="preserve"> Eastern</t>
  </si>
  <si>
    <t>Western</t>
  </si>
  <si>
    <t>Southern</t>
  </si>
  <si>
    <t>Table 9: Size-wise Classification of Capital Raised through Public and Rights Issues</t>
  </si>
  <si>
    <t xml:space="preserve">Year/
Month </t>
  </si>
  <si>
    <t xml:space="preserve">  &lt; 5 crore</t>
  </si>
  <si>
    <t>≥ 5crore - &lt; 10crore</t>
  </si>
  <si>
    <t xml:space="preserve">  ≥ 10 crore - &lt; 50 crore</t>
  </si>
  <si>
    <t xml:space="preserve">  ≥ 50 crore - &lt; 100 crore</t>
  </si>
  <si>
    <t xml:space="preserve">   ≥ 100 crore</t>
  </si>
  <si>
    <t>Year/           Month</t>
  </si>
  <si>
    <t>Only NSE</t>
  </si>
  <si>
    <t>Only BSE</t>
  </si>
  <si>
    <t>Both NSE and BSE</t>
  </si>
  <si>
    <t>Notes: 1. The above data includes both "no. of issues" and "Amount" raised on conversion of convertible securities issued on QIP basis. 
2. Aug-17, Includes one issue of Institutional Placement Programme (Issue Size of Rs. 873.92 crore).</t>
  </si>
  <si>
    <t>Source: BSE and NSE.</t>
  </si>
  <si>
    <t>No. of  issues</t>
  </si>
  <si>
    <t>No. of Issues</t>
  </si>
  <si>
    <t>No. of Trades</t>
  </si>
  <si>
    <t>Traded Value (₹ crore)</t>
  </si>
  <si>
    <t xml:space="preserve">      Grade
Period</t>
  </si>
  <si>
    <t>Investment Grade</t>
  </si>
  <si>
    <t>Non-Investment Grade</t>
  </si>
  <si>
    <t>Highest Safety (AAA)</t>
  </si>
  <si>
    <t>High Safety (AA)</t>
  </si>
  <si>
    <t>Adequate Safety (A)</t>
  </si>
  <si>
    <t>Moderate Safety (BBB)</t>
  </si>
  <si>
    <t>Amount              (₹ crore)</t>
  </si>
  <si>
    <t>Source: Credit Rating Agencies.</t>
  </si>
  <si>
    <t xml:space="preserve">   Grade 
Period</t>
  </si>
  <si>
    <t>Upgraded</t>
  </si>
  <si>
    <t>Downgraded</t>
  </si>
  <si>
    <t>Reaffirmed</t>
  </si>
  <si>
    <t>Rating Watch</t>
  </si>
  <si>
    <t>Withdrawn/ Suspended</t>
  </si>
  <si>
    <t>Source: NSDL, CDSL</t>
  </si>
  <si>
    <t>Cumulative Net
 Investment       (US $ mn.)</t>
  </si>
  <si>
    <t>Net Investment 
(US $ mn.)</t>
  </si>
  <si>
    <t>Net Investment
 (₹ crore)</t>
  </si>
  <si>
    <t>Gross Sales (₹ crore)</t>
  </si>
  <si>
    <t>Gross Purchase (₹ crore)</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</si>
  <si>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</si>
  <si>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33,19,175</t>
  </si>
  <si>
    <t>31,48,349</t>
  </si>
  <si>
    <t>Notional value of ODIs on Equity &amp; Debt  excluding Derivatives as % of  Assets Under Custody of FPIs/Deemed FPIs</t>
  </si>
  <si>
    <t>Notional value of ODIs on Equity, Debt &amp; Derivatives as % of  Assets Under Custody of FPIs/Deemed FPIs</t>
  </si>
  <si>
    <t>Assets Under Custody of FPIs/Deemed FPIs</t>
  </si>
  <si>
    <t xml:space="preserve">Notional value of ODIs on Equity &amp; Debt  excluding Derivatives </t>
  </si>
  <si>
    <t xml:space="preserve">Notional value of ODIs on Equity, Debt &amp; Derivatives </t>
  </si>
  <si>
    <t>Source: Custodians.</t>
  </si>
  <si>
    <t>2. "Others" include Portfolio manager, partnership firm, trusts, depository receipts, AIFs, FCCB, HUFs, Brokers etc.</t>
  </si>
  <si>
    <t xml:space="preserve">Notes: 1. With the commencement of FPI Regime from June 1, 2014, the erstwhile FIIs, Sub Accounts and QFIs are merged into a new investor class termed as “Foreign Portfolio Investors (FPIs)”. </t>
  </si>
  <si>
    <t>Apr-18</t>
  </si>
  <si>
    <t>No.</t>
  </si>
  <si>
    <t xml:space="preserve">Financial Institutions </t>
  </si>
  <si>
    <t>Local Pension Funds</t>
  </si>
  <si>
    <t>Insurance Companies</t>
  </si>
  <si>
    <t>Corporates</t>
  </si>
  <si>
    <t>NRIs</t>
  </si>
  <si>
    <t>OCBs</t>
  </si>
  <si>
    <t>Foreign Venture Capital Investments</t>
  </si>
  <si>
    <t>FDI Investments</t>
  </si>
  <si>
    <t>Foreign Depositories</t>
  </si>
  <si>
    <t xml:space="preserve">FPIs </t>
  </si>
  <si>
    <t xml:space="preserve">       Client
Period</t>
  </si>
  <si>
    <t>Public
 Sector</t>
  </si>
  <si>
    <t>Pvt. 
Sector</t>
  </si>
  <si>
    <t xml:space="preserve">Total </t>
  </si>
  <si>
    <t>Pvt.
 Sector</t>
  </si>
  <si>
    <t>Assets at the
 End of Period</t>
  </si>
  <si>
    <t>Net Inflow/Outflow</t>
  </si>
  <si>
    <t>Redemption</t>
  </si>
  <si>
    <t>Gross Mobilisation</t>
  </si>
  <si>
    <t>Interval</t>
  </si>
  <si>
    <t>Close-ended</t>
  </si>
  <si>
    <t>Open-ended</t>
  </si>
  <si>
    <t>Net</t>
  </si>
  <si>
    <t>Purchase</t>
  </si>
  <si>
    <t>Sale</t>
  </si>
  <si>
    <t xml:space="preserve">Assets at the end of period
</t>
  </si>
  <si>
    <t>Scheme</t>
  </si>
  <si>
    <t>Total (A+B+C+D+E)</t>
  </si>
  <si>
    <t>E. Fund of Funds Investing Overseas</t>
  </si>
  <si>
    <t xml:space="preserve">    ii. Other ETFs</t>
  </si>
  <si>
    <t xml:space="preserve">    i. Gold ETF</t>
  </si>
  <si>
    <t>D. Exchange Traded Fund (i+ii)</t>
  </si>
  <si>
    <t>C. Balanced Schemes</t>
  </si>
  <si>
    <t xml:space="preserve">   ii. Others</t>
  </si>
  <si>
    <t xml:space="preserve">    i. ELSS</t>
  </si>
  <si>
    <t>B. Growth/Equity Oriented 
     Schemes (i+ii)</t>
  </si>
  <si>
    <t xml:space="preserve">   v. Infrastructure Development</t>
  </si>
  <si>
    <t xml:space="preserve">   iv. Debt (assured return)</t>
  </si>
  <si>
    <t xml:space="preserve">  iii. Debt (other than assured return)</t>
  </si>
  <si>
    <t xml:space="preserve">   ii. Gilt</t>
  </si>
  <si>
    <t xml:space="preserve">    i. Liquid/Money Market</t>
  </si>
  <si>
    <t>A. Income/Debt Oriented Schemes 
     (i+ii+iii+iv)</t>
  </si>
  <si>
    <t>Assets at the end of Period</t>
  </si>
  <si>
    <t>Upto Jan 17</t>
  </si>
  <si>
    <t xml:space="preserve">Type </t>
  </si>
  <si>
    <t>Note: Data for No. of Schemes also includes serial plans.</t>
  </si>
  <si>
    <t>E. Fund of Funds  Investing Overseas</t>
  </si>
  <si>
    <t>A. Income/Debt Oriented Schemes (i+ii+iii+iv)</t>
  </si>
  <si>
    <t>Closed</t>
  </si>
  <si>
    <t>Open</t>
  </si>
  <si>
    <t>No. of Folios</t>
  </si>
  <si>
    <t>No. of Schemes</t>
  </si>
  <si>
    <t>Net Purchase/Sales</t>
  </si>
  <si>
    <t>Gross
 Sales</t>
  </si>
  <si>
    <t>Gross
 Purchase</t>
  </si>
  <si>
    <t>Gross 
Sales</t>
  </si>
  <si>
    <t>Gross 
Purchase</t>
  </si>
  <si>
    <t>Net 
Purchase/Sales</t>
  </si>
  <si>
    <t>Gross Purchase</t>
  </si>
  <si>
    <t>Year/  Month</t>
  </si>
  <si>
    <t>Notes:
1. *Value of Assets for which Advisory Services are being given.  
2. #Of the above AUM Rs.1004431.6 Crore is contributed by funds from EPFO/PFs.
3. The above data is based on the monthly reports received from portfolio managers.</t>
  </si>
  <si>
    <t>           92,174.45</t>
  </si>
  <si>
    <t>      1,170,311.74</t>
  </si>
  <si>
    <t>Mutual Fund</t>
  </si>
  <si>
    <t>Equity Derivative</t>
  </si>
  <si>
    <t>Structured Debt</t>
  </si>
  <si>
    <t>Plain Debt</t>
  </si>
  <si>
    <t>Unlisted  Equity</t>
  </si>
  <si>
    <t>Listed  Equity</t>
  </si>
  <si>
    <r>
      <t>AUM (</t>
    </r>
    <r>
      <rPr>
        <b/>
        <sz val="10"/>
        <color rgb="FF000000"/>
        <rFont val="Rupee Foradian"/>
        <family val="2"/>
      </rPr>
      <t xml:space="preserve">` </t>
    </r>
    <r>
      <rPr>
        <b/>
        <sz val="10"/>
        <color rgb="FF000000"/>
        <rFont val="Garamond"/>
        <family val="1"/>
      </rPr>
      <t>in crore)</t>
    </r>
  </si>
  <si>
    <t>No. of Clients</t>
  </si>
  <si>
    <r>
      <t>Advisory</t>
    </r>
    <r>
      <rPr>
        <b/>
        <vertAlign val="superscript"/>
        <sz val="10"/>
        <color rgb="FF000000"/>
        <rFont val="Garamond"/>
        <family val="1"/>
      </rPr>
      <t>*</t>
    </r>
  </si>
  <si>
    <t>Non-Discretionary</t>
  </si>
  <si>
    <r>
      <t>Discretionary</t>
    </r>
    <r>
      <rPr>
        <b/>
        <vertAlign val="superscript"/>
        <sz val="10"/>
        <color rgb="FF000000"/>
        <rFont val="Garamond"/>
        <family val="1"/>
      </rPr>
      <t>#</t>
    </r>
  </si>
  <si>
    <t>Advisory</t>
  </si>
  <si>
    <t>Discretionary</t>
  </si>
  <si>
    <t>Source: NCDEX, MCX, NMCE and ICEX.</t>
  </si>
  <si>
    <t>Note : Recognition of HCE, Hapur expired on 28th February, 2018.</t>
  </si>
  <si>
    <t>Traded</t>
  </si>
  <si>
    <t xml:space="preserve">Contracts floated </t>
  </si>
  <si>
    <t>Permitted for trading</t>
  </si>
  <si>
    <t>ICEX</t>
  </si>
  <si>
    <t>NMCE</t>
  </si>
  <si>
    <t>MCX</t>
  </si>
  <si>
    <t>NCDEX</t>
  </si>
  <si>
    <t>Agriculture Options</t>
  </si>
  <si>
    <t>Gems and Stones</t>
  </si>
  <si>
    <t xml:space="preserve">Energy </t>
  </si>
  <si>
    <t>Bullion Options</t>
  </si>
  <si>
    <t>Bullion Futures</t>
  </si>
  <si>
    <t>Metals other than bullion</t>
  </si>
  <si>
    <t>Agriculture</t>
  </si>
  <si>
    <t>Exchanges</t>
  </si>
  <si>
    <t>Table 65: Number of Commodities/Contracts Permitted and traded at Exchanges</t>
  </si>
  <si>
    <t>Source: MCX and NCDEX</t>
  </si>
  <si>
    <t>NCDEX Dhaanya</t>
  </si>
  <si>
    <t>MCX COMDEX</t>
  </si>
  <si>
    <t>Source: MCX</t>
  </si>
  <si>
    <t xml:space="preserve">Note : Natural Gas voulmes are in mm BTU and is not included for computing the total volume and total open interest. </t>
  </si>
  <si>
    <t>(Rs.crore)</t>
  </si>
  <si>
    <r>
      <t>Value                (</t>
    </r>
    <r>
      <rPr>
        <b/>
        <sz val="10"/>
        <color theme="1"/>
        <rFont val="Rupee Foradian"/>
        <family val="2"/>
      </rPr>
      <t xml:space="preserve">` </t>
    </r>
    <r>
      <rPr>
        <b/>
        <sz val="10"/>
        <color theme="1"/>
        <rFont val="Garamond"/>
        <family val="1"/>
      </rPr>
      <t>crore)</t>
    </r>
  </si>
  <si>
    <t>No. of contracts</t>
  </si>
  <si>
    <t>Volume ('000 tonnes)</t>
  </si>
  <si>
    <r>
      <t>Turnover (</t>
    </r>
    <r>
      <rPr>
        <b/>
        <sz val="10"/>
        <color theme="1"/>
        <rFont val="Rupee Foradian"/>
        <family val="2"/>
      </rPr>
      <t>`</t>
    </r>
    <r>
      <rPr>
        <b/>
        <sz val="10"/>
        <color theme="1"/>
        <rFont val="Garamond"/>
        <family val="1"/>
      </rPr>
      <t>crore)</t>
    </r>
  </si>
  <si>
    <t>No. of contracts traded</t>
  </si>
  <si>
    <t>Volume ('000 tonnes)*</t>
  </si>
  <si>
    <r>
      <t>Turnover (</t>
    </r>
    <r>
      <rPr>
        <b/>
        <sz val="10"/>
        <color theme="1"/>
        <rFont val="Rupee Foradian"/>
        <family val="2"/>
      </rPr>
      <t xml:space="preserve">` </t>
    </r>
    <r>
      <rPr>
        <b/>
        <sz val="10"/>
        <color theme="1"/>
        <rFont val="Garamond"/>
        <family val="1"/>
      </rPr>
      <t>crore)</t>
    </r>
  </si>
  <si>
    <r>
      <t>Turnover 
(</t>
    </r>
    <r>
      <rPr>
        <b/>
        <sz val="10"/>
        <color theme="1"/>
        <rFont val="Rupee Foradian"/>
        <family val="2"/>
      </rPr>
      <t xml:space="preserve">` </t>
    </r>
    <r>
      <rPr>
        <b/>
        <sz val="10"/>
        <color theme="1"/>
        <rFont val="Garamond"/>
        <family val="1"/>
      </rPr>
      <t>crore)</t>
    </r>
  </si>
  <si>
    <t>Open interest at the end of the period</t>
  </si>
  <si>
    <t>Energy</t>
  </si>
  <si>
    <t>Bullion</t>
  </si>
  <si>
    <t>Metals</t>
  </si>
  <si>
    <t>No.of Trading days</t>
  </si>
  <si>
    <t>Source: NCDEX</t>
  </si>
  <si>
    <r>
      <t>Value                  (</t>
    </r>
    <r>
      <rPr>
        <b/>
        <sz val="10"/>
        <color theme="1"/>
        <rFont val="Rupee Foradian"/>
        <family val="2"/>
      </rPr>
      <t>`</t>
    </r>
    <r>
      <rPr>
        <b/>
        <sz val="10"/>
        <color theme="1"/>
        <rFont val="Garamond"/>
        <family val="1"/>
      </rPr>
      <t xml:space="preserve"> crore)</t>
    </r>
  </si>
  <si>
    <t>No. of Contracts</t>
  </si>
  <si>
    <t>Volume
('000 tonnes)</t>
  </si>
  <si>
    <t>Source: NMCE</t>
  </si>
  <si>
    <t>Source: ICEX</t>
  </si>
  <si>
    <t xml:space="preserve">Note : Lot size and contract size for all diamond futures contract at ICEX is one cent. </t>
  </si>
  <si>
    <t>Value 
(₹  crore)</t>
  </si>
  <si>
    <t xml:space="preserve">No. of contracts </t>
  </si>
  <si>
    <t>Open Interest
(Cents)</t>
  </si>
  <si>
    <t>Turnover 
(₹  crore)</t>
  </si>
  <si>
    <t>Volume 
(in Cents)</t>
  </si>
  <si>
    <t xml:space="preserve"> Diamond</t>
  </si>
  <si>
    <t>Table 70: Trends in Diamond Futures at ICEX</t>
  </si>
  <si>
    <t>Note: Options trading in gold contracts commenced at MCX on 17th October, 2017.</t>
  </si>
  <si>
    <t>Notional Value
(₹ crore)</t>
  </si>
  <si>
    <t>No. of contracts (lots)</t>
  </si>
  <si>
    <t>Notional Turnover 
(₹ crore)</t>
  </si>
  <si>
    <t>No. of Contracts (lots)</t>
  </si>
  <si>
    <t>Open interest 
(call and put options)  at end of the period</t>
  </si>
  <si>
    <t xml:space="preserve">Put options </t>
  </si>
  <si>
    <t xml:space="preserve">Call options </t>
  </si>
  <si>
    <t>Year / 
Monrh</t>
  </si>
  <si>
    <t>Table 71:Trends in  Gold Options at MCX</t>
  </si>
  <si>
    <t>Note: Options trading in Guarseed contracts commenced at NCDEX on 14th January, 2018.</t>
  </si>
  <si>
    <t>Open interest 
(call and put options)  at the end of the period</t>
  </si>
  <si>
    <t xml:space="preserve">Source: MCX </t>
  </si>
  <si>
    <t>Percentage Share in Turnover at MCX</t>
  </si>
  <si>
    <t xml:space="preserve">Table 73: Category-wise Share in Turnover at MCX (percent) </t>
  </si>
  <si>
    <t xml:space="preserve">Client </t>
  </si>
  <si>
    <t>Non-Agriculture Commodities</t>
  </si>
  <si>
    <t>Agriculture Commodities</t>
  </si>
  <si>
    <t xml:space="preserve"> Open Interest at the end of period</t>
  </si>
  <si>
    <t>Turnover</t>
  </si>
  <si>
    <t>Hedgers</t>
  </si>
  <si>
    <t xml:space="preserve"> Open Interest at the end of Period</t>
  </si>
  <si>
    <t xml:space="preserve">Turnover </t>
  </si>
  <si>
    <t>Year/    Month</t>
  </si>
  <si>
    <t>2018-09$</t>
  </si>
  <si>
    <t>Table 77: Participant -wise Percentage Share of Turnover &amp; Open Interest at ICEX</t>
  </si>
  <si>
    <t>Source : MCX</t>
  </si>
  <si>
    <r>
      <t xml:space="preserve">          Conversion factors: Cotton (1 Bale=170 kg), Crude Oil (1 Tonne = 7.33Barrels). </t>
    </r>
    <r>
      <rPr>
        <b/>
        <sz val="10"/>
        <color theme="1"/>
        <rFont val="Garamond"/>
        <family val="1"/>
      </rPr>
      <t>Source MCX</t>
    </r>
  </si>
  <si>
    <t xml:space="preserve">          # In respect of gold options, turnover is notional in ₹  crore. </t>
  </si>
  <si>
    <t>Note : * Natural Gas volumes are in Trillion BTU and is not included for computing the total volume.</t>
  </si>
  <si>
    <t>Gold#</t>
  </si>
  <si>
    <t>Options</t>
  </si>
  <si>
    <t>Grand Total (A+B+C+D)</t>
  </si>
  <si>
    <t>Total for D*</t>
  </si>
  <si>
    <t>Natural Gas (trln. Btu)</t>
  </si>
  <si>
    <t>Crude Oil</t>
  </si>
  <si>
    <t>D</t>
  </si>
  <si>
    <t>Total for C</t>
  </si>
  <si>
    <t>RBD Palmolein</t>
  </si>
  <si>
    <t>Mentha Oil</t>
  </si>
  <si>
    <t>Kapas</t>
  </si>
  <si>
    <t>CPO</t>
  </si>
  <si>
    <t>Cotton</t>
  </si>
  <si>
    <t>Castorseed</t>
  </si>
  <si>
    <t>Cardamom</t>
  </si>
  <si>
    <t>Agricultural commodities</t>
  </si>
  <si>
    <t>C</t>
  </si>
  <si>
    <t>Total for  B</t>
  </si>
  <si>
    <t>Zinc</t>
  </si>
  <si>
    <t>Nickel</t>
  </si>
  <si>
    <t>Lead</t>
  </si>
  <si>
    <t>Copper</t>
  </si>
  <si>
    <t>Brass</t>
  </si>
  <si>
    <t>Aluminium</t>
  </si>
  <si>
    <t>Metals other than Bullion</t>
  </si>
  <si>
    <t>B</t>
  </si>
  <si>
    <t>Total for A</t>
  </si>
  <si>
    <t>Silver</t>
  </si>
  <si>
    <t>Gold</t>
  </si>
  <si>
    <t>A</t>
  </si>
  <si>
    <t>Futures</t>
  </si>
  <si>
    <r>
      <t>Value 
(</t>
    </r>
    <r>
      <rPr>
        <b/>
        <sz val="10"/>
        <color rgb="FF000000"/>
        <rFont val="Rupee Foradian"/>
        <family val="2"/>
      </rPr>
      <t>`</t>
    </r>
    <r>
      <rPr>
        <b/>
        <sz val="10"/>
        <color rgb="FF000000"/>
        <rFont val="Garamond"/>
        <family val="1"/>
      </rPr>
      <t xml:space="preserve"> crore)</t>
    </r>
  </si>
  <si>
    <r>
      <t>Value 
(</t>
    </r>
    <r>
      <rPr>
        <b/>
        <sz val="10"/>
        <color rgb="FF000000"/>
        <rFont val="Rupee Foradian"/>
        <family val="2"/>
      </rPr>
      <t xml:space="preserve">₹ </t>
    </r>
    <r>
      <rPr>
        <b/>
        <sz val="10"/>
        <color rgb="FF000000"/>
        <rFont val="Garamond"/>
        <family val="1"/>
      </rPr>
      <t>crore)</t>
    </r>
  </si>
  <si>
    <t>Name of the Commodity</t>
  </si>
  <si>
    <t>Sr.No</t>
  </si>
  <si>
    <t># In respect of Guar seed options, turnover is notional in ₹  crore.</t>
  </si>
  <si>
    <t>Guar Seed#</t>
  </si>
  <si>
    <t>E</t>
  </si>
  <si>
    <t>Wheat</t>
  </si>
  <si>
    <t>Turmeric</t>
  </si>
  <si>
    <t>Soymeal</t>
  </si>
  <si>
    <t>Refined Soy oil</t>
  </si>
  <si>
    <t>Soybean</t>
  </si>
  <si>
    <t>Sugar</t>
  </si>
  <si>
    <t>Rape/Mustard oilcake</t>
  </si>
  <si>
    <t>Rape/Mustard Seed</t>
  </si>
  <si>
    <t>Maize</t>
  </si>
  <si>
    <t>Jeera</t>
  </si>
  <si>
    <t>Guargum</t>
  </si>
  <si>
    <t>Guar seed</t>
  </si>
  <si>
    <t>Coriander</t>
  </si>
  <si>
    <t>Cotton seed oil cake</t>
  </si>
  <si>
    <t>Chana</t>
  </si>
  <si>
    <t>Barley</t>
  </si>
  <si>
    <t>Volume in '000 tons</t>
  </si>
  <si>
    <t>Value 
( crore)</t>
  </si>
  <si>
    <r>
      <t>Value (</t>
    </r>
    <r>
      <rPr>
        <b/>
        <sz val="10"/>
        <color rgb="FF000000"/>
        <rFont val="Rupee Foradian"/>
        <family val="2"/>
      </rPr>
      <t>`</t>
    </r>
    <r>
      <rPr>
        <b/>
        <sz val="10"/>
        <color rgb="FF000000"/>
        <rFont val="Garamond"/>
        <family val="1"/>
      </rPr>
      <t xml:space="preserve"> crore)</t>
    </r>
  </si>
  <si>
    <t xml:space="preserve">Name of Agri. Commodity </t>
  </si>
  <si>
    <t>Source : NMCE</t>
  </si>
  <si>
    <t xml:space="preserve">Rubber </t>
  </si>
  <si>
    <t xml:space="preserve">Raw Jute </t>
  </si>
  <si>
    <t xml:space="preserve">Rape/Mustardseed </t>
  </si>
  <si>
    <t>Pepper Mini</t>
  </si>
  <si>
    <t xml:space="preserve">Isabgulseed </t>
  </si>
  <si>
    <t xml:space="preserve">Guarseed </t>
  </si>
  <si>
    <t xml:space="preserve">Castorseed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</si>
</sst>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 #,##0.00_);_(* \(#,##0.00\);_(* &quot;-&quot;??_);_(@_)"/>
    <numFmt numFmtId="165" formatCode="[$-409]d\-mmm\-yy;@"/>
    <numFmt numFmtId="166" formatCode="[&gt;=10000000]#\,##\,##\,##0;[&gt;=100000]#\,##\,##0;##,##0"/>
    <numFmt numFmtId="167" formatCode="_(* #,##0_);_(* \(#,##0\);_(* &quot;-&quot;??_);_(@_)"/>
    <numFmt numFmtId="168" formatCode="0.0"/>
    <numFmt numFmtId="169" formatCode="#,##0.0"/>
    <numFmt numFmtId="170" formatCode="[$-409]mmm\-yy;@"/>
    <numFmt numFmtId="171" formatCode="[&gt;=10000000]#.###\,##\,##0;[&gt;=100000]#.###\,##0;##,##0.0"/>
    <numFmt numFmtId="172" formatCode="0.00_);\(0.00\)"/>
    <numFmt numFmtId="173" formatCode="[&gt;=10000000]#.##\,##\,##0;[&gt;=100000]#.##\,##0;##,##0"/>
    <numFmt numFmtId="174" formatCode="mmm\-yyyy"/>
    <numFmt numFmtId="175" formatCode="0.0%"/>
    <numFmt numFmtId="176" formatCode="0_);\(0\)"/>
    <numFmt numFmtId="177" formatCode="0.000"/>
    <numFmt numFmtId="178" formatCode="[&gt;=10000000]#.00\,##\,##\,##0;[&gt;=100000]#.00\,##\,##0;##,##0.00"/>
    <numFmt numFmtId="179" formatCode="[&gt;9999999]##\,##\,##\,##0;[&gt;99999]##\,##\,##0;##,##0"/>
    <numFmt numFmtId="180" formatCode="[&gt;=10000000]#.####\,##\,##0;[&gt;=100000]#.####\,##0;##,##0.00"/>
    <numFmt numFmtId="181" formatCode="[&gt;=10000000]#.#\,##\,##0;[&gt;=100000]#.#\,##0;##,##0"/>
    <numFmt numFmtId="182" formatCode="[&gt;=10000000]#.#;[&gt;=100000]#;##,##0"/>
    <numFmt numFmtId="183" formatCode="[&gt;9999999]##.###\,##\,##0;[&gt;99999]##.###\,##0;##,##0.00"/>
    <numFmt numFmtId="184" formatCode="[&gt;=10000000]#.0\,##\,##\,##0;[&gt;=100000]#.0\,##\,##0;##,##0.0"/>
    <numFmt numFmtId="185" formatCode="_(* #,##0.0000_);_(* \(#,##0.0000\);_(* &quot;-&quot;??_);_(@_)"/>
    <numFmt numFmtId="186" formatCode="_(* #,##0.0_);_(* \(#,##0.0\);_(* &quot;-&quot;??_);_(@_)"/>
    <numFmt numFmtId="187" formatCode="_(* #,##0.000_);_(* \(#,##0.000\);_(* &quot;-&quot;??_);_(@_)"/>
    <numFmt numFmtId="188" formatCode="00000"/>
    <numFmt numFmtId="189" formatCode="[&gt;9999999]##.0\,##\,##\,##0;[&gt;99999]##.0\,##\,##0;##,##0.0"/>
    <numFmt numFmtId="190" formatCode="[&gt;9999999]##.0000\,##\,##\,##0;[&gt;99999]##.0000\,##\,##0;##,##0.0000"/>
    <numFmt numFmtId="191" formatCode="_(* #,##0_);_(* \(#,##0\);_(* &quot;-&quot;_);_(@_)"/>
    <numFmt numFmtId="192" formatCode="#,##0.00000"/>
    <numFmt numFmtId="193" formatCode="_ * #,##0.0000_ ;_ * \-#,##0.0000_ ;_ * &quot;-&quot;??_ ;_ @_ "/>
    <numFmt numFmtId="194" formatCode="_ * #,##0.000_ ;_ * \-#,##0.000_ ;_ * &quot;-&quot;??_ ;_ @_ "/>
    <numFmt numFmtId="195" formatCode="0.0000"/>
    <numFmt numFmtId="196" formatCode="0.00000000"/>
  </numFmts>
  <fonts count="79">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sz val="10"/>
      <name val="Palatino Linotype"/>
      <family val="1"/>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2"/>
      <name val="Garamond"/>
      <family val="1"/>
    </font>
    <font>
      <b/>
      <sz val="12"/>
      <name val="Garamond"/>
      <family val="1"/>
    </font>
    <font>
      <b/>
      <sz val="10"/>
      <name val="Times New Roman"/>
      <family val="1"/>
    </font>
    <font>
      <b/>
      <sz val="10"/>
      <color indexed="8"/>
      <name val="Garamond"/>
      <family val="1"/>
    </font>
    <font>
      <b/>
      <sz val="12"/>
      <name val="Arial"/>
      <family val="2"/>
    </font>
    <font>
      <sz val="9"/>
      <color theme="1"/>
      <name val="Garamond"/>
      <family val="1"/>
    </font>
    <font>
      <sz val="10"/>
      <name val="Times New Roman"/>
      <family val="1"/>
    </font>
    <font>
      <sz val="9"/>
      <name val="Arial"/>
      <family val="2"/>
    </font>
    <font>
      <b/>
      <vertAlign val="superscript"/>
      <sz val="10"/>
      <name val="Garamond"/>
      <family val="1"/>
    </font>
    <font>
      <sz val="8"/>
      <name val="Garamond"/>
      <family val="1"/>
    </font>
    <font>
      <b/>
      <sz val="12"/>
      <color theme="1"/>
      <name val="Garamond"/>
      <family val="1"/>
    </font>
    <font>
      <sz val="11"/>
      <color rgb="FF000000"/>
      <name val="Calibri"/>
      <family val="2"/>
    </font>
    <font>
      <sz val="10"/>
      <color indexed="8"/>
      <name val="Garamond"/>
      <family val="2"/>
    </font>
    <font>
      <b/>
      <sz val="11"/>
      <color theme="1"/>
      <name val="Garamond"/>
      <family val="1"/>
    </font>
    <font>
      <sz val="10"/>
      <color theme="1"/>
      <name val="Garamond"/>
      <family val="1"/>
    </font>
    <font>
      <b/>
      <sz val="9"/>
      <color indexed="8"/>
      <name val="Garamond"/>
      <family val="1"/>
    </font>
    <font>
      <b/>
      <sz val="10"/>
      <name val="Arial"/>
      <family val="2"/>
    </font>
    <font>
      <b/>
      <sz val="9"/>
      <name val="Arial"/>
      <family val="2"/>
    </font>
    <font>
      <b/>
      <sz val="9"/>
      <color indexed="8"/>
      <name val="Rupee Foradian"/>
      <family val="2"/>
    </font>
    <font>
      <b/>
      <sz val="9"/>
      <name val="Times New Roman"/>
      <family val="1"/>
    </font>
    <font>
      <sz val="9"/>
      <color theme="1"/>
      <name val="Calibri"/>
      <family val="2"/>
      <scheme val="minor"/>
    </font>
    <font>
      <b/>
      <sz val="9"/>
      <color theme="1"/>
      <name val="Garamond"/>
      <family val="1"/>
    </font>
    <font>
      <b/>
      <i/>
      <sz val="10"/>
      <name val="Garamond"/>
      <family val="1"/>
    </font>
    <font>
      <vertAlign val="superscript"/>
      <sz val="10"/>
      <name val="Garamond"/>
      <family val="1"/>
    </font>
    <font>
      <b/>
      <vertAlign val="superscript"/>
      <sz val="9"/>
      <name val="Garamond"/>
      <family val="1"/>
    </font>
    <font>
      <b/>
      <i/>
      <sz val="10"/>
      <color theme="1"/>
      <name val="Garamond"/>
      <family val="1"/>
    </font>
    <font>
      <u/>
      <sz val="11"/>
      <color theme="10"/>
      <name val="Calibri"/>
      <family val="2"/>
      <scheme val="minor"/>
    </font>
    <font>
      <sz val="10"/>
      <color theme="1"/>
      <name val="Arial"/>
      <family val="2"/>
    </font>
    <font>
      <sz val="11"/>
      <name val="Rupee Foradian"/>
      <family val="2"/>
    </font>
    <font>
      <sz val="11"/>
      <color theme="1"/>
      <name val="Rupee Foradian"/>
      <family val="2"/>
    </font>
    <font>
      <sz val="11"/>
      <color rgb="FF009933"/>
      <name val="Arial"/>
      <family val="2"/>
    </font>
    <font>
      <sz val="9"/>
      <color theme="1"/>
      <name val="Arial"/>
      <family val="2"/>
    </font>
    <font>
      <b/>
      <sz val="12"/>
      <color theme="1"/>
      <name val="Calibri"/>
      <family val="2"/>
      <scheme val="minor"/>
    </font>
    <font>
      <sz val="10"/>
      <color theme="1"/>
      <name val="Garamond"/>
      <family val="2"/>
    </font>
    <font>
      <sz val="10"/>
      <color indexed="8"/>
      <name val="Garamond"/>
      <family val="1"/>
    </font>
    <font>
      <sz val="12"/>
      <color theme="1"/>
      <name val="Garamond"/>
      <family val="1"/>
    </font>
    <font>
      <b/>
      <vertAlign val="superscript"/>
      <sz val="10"/>
      <color theme="1"/>
      <name val="Garamond"/>
      <family val="1"/>
    </font>
    <font>
      <b/>
      <sz val="10"/>
      <color theme="0"/>
      <name val="Garamond"/>
      <family val="1"/>
    </font>
    <font>
      <sz val="11"/>
      <name val="Calibri"/>
      <family val="2"/>
      <scheme val="minor"/>
    </font>
    <font>
      <sz val="14"/>
      <name val="Arial"/>
      <family val="2"/>
    </font>
    <font>
      <b/>
      <sz val="14"/>
      <name val="Times New Roman"/>
      <family val="1"/>
    </font>
    <font>
      <b/>
      <sz val="14"/>
      <name val="Arial"/>
      <family val="2"/>
    </font>
    <font>
      <sz val="14"/>
      <name val="Times New Roman"/>
      <family val="1"/>
    </font>
    <font>
      <sz val="12"/>
      <name val="Arial"/>
      <family val="2"/>
    </font>
    <font>
      <b/>
      <sz val="12"/>
      <name val="Times New Roman"/>
      <family val="1"/>
    </font>
    <font>
      <sz val="11"/>
      <name val="Times New Roman"/>
      <family val="1"/>
    </font>
    <font>
      <sz val="12"/>
      <color rgb="FF000000"/>
      <name val="Calibri"/>
      <family val="2"/>
      <scheme val="minor"/>
    </font>
    <font>
      <sz val="12"/>
      <color theme="1"/>
      <name val="Arial"/>
      <family val="2"/>
    </font>
    <font>
      <b/>
      <sz val="14"/>
      <name val="Garamond"/>
      <family val="1"/>
    </font>
    <font>
      <b/>
      <sz val="11"/>
      <name val="Times New Roman"/>
      <family val="1"/>
    </font>
    <font>
      <sz val="12"/>
      <name val="Times New Roman"/>
      <family val="1"/>
    </font>
    <font>
      <b/>
      <sz val="10"/>
      <color rgb="FFFF0000"/>
      <name val="Garamond"/>
      <family val="1"/>
    </font>
    <font>
      <sz val="10"/>
      <color rgb="FF000000"/>
      <name val="Garamond"/>
      <family val="1"/>
    </font>
    <font>
      <b/>
      <sz val="9"/>
      <color rgb="FF000000"/>
      <name val="Garamond"/>
      <family val="1"/>
    </font>
    <font>
      <b/>
      <sz val="10"/>
      <color rgb="FF000000"/>
      <name val="Rupee Foradian"/>
      <family val="2"/>
    </font>
    <font>
      <b/>
      <vertAlign val="superscript"/>
      <sz val="10"/>
      <color rgb="FF000000"/>
      <name val="Garamond"/>
      <family val="1"/>
    </font>
    <font>
      <b/>
      <sz val="11"/>
      <color rgb="FF000000"/>
      <name val="Garamond"/>
      <family val="1"/>
    </font>
    <font>
      <sz val="8"/>
      <color theme="1"/>
      <name val="Arial"/>
      <family val="2"/>
    </font>
    <font>
      <b/>
      <sz val="10"/>
      <color theme="1"/>
      <name val="Rupee Foradian"/>
      <family val="2"/>
    </font>
    <font>
      <b/>
      <sz val="10"/>
      <color theme="1"/>
      <name val="Arial"/>
      <family val="2"/>
    </font>
    <font>
      <sz val="10"/>
      <color theme="1"/>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FFFFFF"/>
        <bgColor indexed="64"/>
      </patternFill>
    </fill>
    <fill>
      <patternFill patternType="solid">
        <fgColor indexed="22"/>
        <bgColor indexed="64"/>
      </patternFill>
    </fill>
    <fill>
      <patternFill patternType="solid">
        <fgColor theme="0" tint="-0.14999847407452621"/>
        <bgColor indexed="64"/>
      </patternFill>
    </fill>
    <fill>
      <patternFill patternType="solid">
        <fgColor theme="1"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style="thin">
        <color indexed="64"/>
      </bottom>
      <diagonal/>
    </border>
  </borders>
  <cellStyleXfs count="43">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xf numFmtId="165" fontId="8" fillId="0" borderId="0"/>
    <xf numFmtId="165" fontId="8" fillId="0" borderId="0"/>
    <xf numFmtId="165" fontId="1" fillId="0" borderId="0" applyNumberFormat="0" applyFill="0" applyBorder="0" applyAlignment="0" applyProtection="0"/>
    <xf numFmtId="165" fontId="8" fillId="0" borderId="0"/>
    <xf numFmtId="171" fontId="24" fillId="0" borderId="0">
      <alignment horizontal="right"/>
    </xf>
    <xf numFmtId="172" fontId="24" fillId="0" borderId="0">
      <alignment horizontal="right"/>
    </xf>
    <xf numFmtId="165" fontId="8" fillId="0" borderId="0"/>
    <xf numFmtId="165" fontId="8" fillId="0" borderId="0" applyNumberFormat="0" applyFill="0" applyBorder="0" applyAlignment="0" applyProtection="0"/>
    <xf numFmtId="172" fontId="24" fillId="0" borderId="0">
      <alignment horizontal="right"/>
    </xf>
    <xf numFmtId="165" fontId="8" fillId="0" borderId="0" applyNumberFormat="0" applyFill="0" applyBorder="0" applyAlignment="0" applyProtection="0"/>
    <xf numFmtId="164" fontId="30" fillId="0" borderId="0" applyFont="0" applyFill="0" applyBorder="0" applyAlignment="0" applyProtection="0"/>
    <xf numFmtId="165" fontId="8" fillId="0" borderId="0" applyNumberFormat="0" applyFill="0" applyBorder="0" applyAlignment="0" applyProtection="0"/>
    <xf numFmtId="9" fontId="30" fillId="0" borderId="0" applyFon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0" fontId="8" fillId="0" borderId="0" applyNumberForma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165" fontId="8" fillId="0" borderId="0" applyNumberFormat="0" applyFill="0" applyBorder="0" applyAlignment="0" applyProtection="0"/>
    <xf numFmtId="165" fontId="8" fillId="0" borderId="0"/>
    <xf numFmtId="165" fontId="1" fillId="0" borderId="0"/>
    <xf numFmtId="165" fontId="8" fillId="0" borderId="0" applyNumberFormat="0" applyFill="0" applyBorder="0" applyAlignment="0" applyProtection="0"/>
    <xf numFmtId="165" fontId="1" fillId="0" borderId="0" applyNumberFormat="0" applyFill="0" applyBorder="0" applyAlignment="0" applyProtection="0"/>
    <xf numFmtId="165" fontId="8" fillId="0" borderId="0" applyNumberFormat="0" applyFill="0" applyBorder="0" applyAlignment="0" applyProtection="0"/>
    <xf numFmtId="0" fontId="44" fillId="0" borderId="0" applyNumberFormat="0" applyFill="0" applyBorder="0" applyAlignment="0" applyProtection="0"/>
    <xf numFmtId="165" fontId="8" fillId="0" borderId="0" applyNumberFormat="0" applyFill="0" applyBorder="0" applyAlignment="0" applyProtection="0"/>
    <xf numFmtId="165" fontId="1" fillId="0" borderId="0" applyNumberForma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5" fontId="8" fillId="0" borderId="0"/>
    <xf numFmtId="0" fontId="8" fillId="0" borderId="0"/>
    <xf numFmtId="0" fontId="1" fillId="0" borderId="0"/>
    <xf numFmtId="165" fontId="8" fillId="0" borderId="0"/>
    <xf numFmtId="165" fontId="8" fillId="0" borderId="0"/>
  </cellStyleXfs>
  <cellXfs count="1586">
    <xf numFmtId="0" fontId="0" fillId="0" borderId="0" xfId="0"/>
    <xf numFmtId="165" fontId="4" fillId="0" borderId="0" xfId="3" applyFont="1"/>
    <xf numFmtId="165" fontId="5" fillId="0" borderId="0" xfId="3" applyFont="1"/>
    <xf numFmtId="165" fontId="14" fillId="0" borderId="0" xfId="4" applyFont="1"/>
    <xf numFmtId="165" fontId="15" fillId="0" borderId="0" xfId="4" applyFont="1" applyAlignment="1">
      <alignment vertical="top"/>
    </xf>
    <xf numFmtId="165" fontId="17" fillId="0" borderId="0" xfId="4" applyFont="1" applyAlignment="1">
      <alignment vertical="top"/>
    </xf>
    <xf numFmtId="17" fontId="15" fillId="3" borderId="1" xfId="7" applyNumberFormat="1" applyFont="1" applyFill="1" applyBorder="1" applyAlignment="1">
      <alignment horizontal="left" vertical="center" wrapText="1"/>
    </xf>
    <xf numFmtId="17" fontId="17" fillId="3" borderId="1" xfId="7" applyNumberFormat="1" applyFont="1" applyFill="1" applyBorder="1" applyAlignment="1">
      <alignment horizontal="left" vertical="center" wrapText="1"/>
    </xf>
    <xf numFmtId="3" fontId="15" fillId="0" borderId="1" xfId="7" applyNumberFormat="1" applyFont="1" applyFill="1" applyBorder="1" applyAlignment="1">
      <alignment horizontal="right" wrapText="1"/>
    </xf>
    <xf numFmtId="3" fontId="17" fillId="0" borderId="1" xfId="7" applyNumberFormat="1" applyFont="1" applyFill="1" applyBorder="1" applyAlignment="1">
      <alignment horizontal="right" wrapText="1"/>
    </xf>
    <xf numFmtId="165" fontId="17" fillId="0" borderId="0" xfId="6" applyFont="1" applyAlignment="1">
      <alignment vertical="top"/>
    </xf>
    <xf numFmtId="165" fontId="15" fillId="0" borderId="0" xfId="6" applyFont="1" applyFill="1"/>
    <xf numFmtId="165" fontId="8" fillId="0" borderId="0" xfId="10"/>
    <xf numFmtId="165" fontId="15" fillId="2" borderId="1" xfId="6" applyFont="1" applyFill="1" applyBorder="1" applyAlignment="1">
      <alignment horizontal="left" vertical="top"/>
    </xf>
    <xf numFmtId="17" fontId="15" fillId="3" borderId="1" xfId="7" applyNumberFormat="1" applyFont="1" applyFill="1" applyBorder="1" applyAlignment="1">
      <alignment horizontal="center" vertical="center" wrapText="1"/>
    </xf>
    <xf numFmtId="170" fontId="15" fillId="2" borderId="1" xfId="6" applyNumberFormat="1" applyFont="1" applyFill="1" applyBorder="1" applyAlignment="1">
      <alignment horizontal="center" vertical="top" wrapText="1"/>
    </xf>
    <xf numFmtId="165" fontId="17" fillId="2" borderId="4" xfId="6" applyFont="1" applyFill="1" applyBorder="1" applyAlignment="1">
      <alignment horizontal="left"/>
    </xf>
    <xf numFmtId="1" fontId="17" fillId="3" borderId="9" xfId="6" applyNumberFormat="1" applyFont="1" applyFill="1" applyBorder="1" applyAlignment="1">
      <alignment horizontal="right"/>
    </xf>
    <xf numFmtId="166" fontId="17" fillId="3" borderId="4" xfId="6" applyNumberFormat="1" applyFont="1" applyFill="1" applyBorder="1"/>
    <xf numFmtId="165" fontId="17" fillId="2" borderId="4" xfId="6" applyFont="1" applyFill="1" applyBorder="1"/>
    <xf numFmtId="166" fontId="17" fillId="3" borderId="5" xfId="6" applyNumberFormat="1" applyFont="1" applyFill="1" applyBorder="1"/>
    <xf numFmtId="165" fontId="8" fillId="0" borderId="0" xfId="10" applyFill="1"/>
    <xf numFmtId="165" fontId="17" fillId="0" borderId="0" xfId="6" applyFont="1" applyBorder="1"/>
    <xf numFmtId="165" fontId="17" fillId="0" borderId="14" xfId="3" applyFont="1" applyBorder="1"/>
    <xf numFmtId="165" fontId="17" fillId="0" borderId="0" xfId="3" applyFont="1" applyBorder="1"/>
    <xf numFmtId="165" fontId="15" fillId="2" borderId="1" xfId="11" applyFont="1" applyFill="1" applyBorder="1" applyAlignment="1">
      <alignment horizontal="center" vertical="top" wrapText="1"/>
    </xf>
    <xf numFmtId="17" fontId="15" fillId="3" borderId="1" xfId="7" applyNumberFormat="1" applyFont="1" applyFill="1" applyBorder="1" applyAlignment="1">
      <alignment horizontal="left" wrapText="1"/>
    </xf>
    <xf numFmtId="3" fontId="15" fillId="3" borderId="1" xfId="3" quotePrefix="1" applyNumberFormat="1" applyFont="1" applyFill="1" applyBorder="1" applyAlignment="1">
      <alignment horizontal="right"/>
    </xf>
    <xf numFmtId="166" fontId="15" fillId="3" borderId="1" xfId="8" applyNumberFormat="1" applyFont="1" applyFill="1" applyBorder="1" applyAlignment="1">
      <alignment horizontal="right"/>
    </xf>
    <xf numFmtId="165" fontId="17" fillId="0" borderId="0" xfId="6" applyFont="1" applyBorder="1" applyAlignment="1"/>
    <xf numFmtId="17" fontId="17" fillId="3" borderId="1" xfId="7" applyNumberFormat="1" applyFont="1" applyFill="1" applyBorder="1" applyAlignment="1">
      <alignment horizontal="left" wrapText="1"/>
    </xf>
    <xf numFmtId="166" fontId="17" fillId="3" borderId="1" xfId="8" applyNumberFormat="1" applyFont="1" applyFill="1" applyBorder="1" applyAlignment="1">
      <alignment horizontal="right"/>
    </xf>
    <xf numFmtId="165" fontId="17" fillId="0" borderId="0" xfId="6" applyFont="1"/>
    <xf numFmtId="165" fontId="17" fillId="0" borderId="0" xfId="11" applyFont="1" applyBorder="1" applyAlignment="1">
      <alignment vertical="top"/>
    </xf>
    <xf numFmtId="3" fontId="17" fillId="0" borderId="0" xfId="11" applyNumberFormat="1" applyFont="1" applyBorder="1" applyAlignment="1">
      <alignment vertical="top"/>
    </xf>
    <xf numFmtId="3" fontId="17" fillId="0" borderId="0" xfId="11" applyNumberFormat="1" applyFont="1" applyBorder="1" applyAlignment="1">
      <alignment horizontal="right" vertical="top"/>
    </xf>
    <xf numFmtId="165" fontId="17" fillId="0" borderId="0" xfId="5" applyFont="1" applyBorder="1"/>
    <xf numFmtId="165" fontId="15" fillId="0" borderId="0" xfId="11" applyFont="1" applyFill="1" applyAlignment="1">
      <alignment vertical="top"/>
    </xf>
    <xf numFmtId="165" fontId="17" fillId="0" borderId="0" xfId="11" applyFont="1" applyFill="1" applyAlignment="1">
      <alignment vertical="top"/>
    </xf>
    <xf numFmtId="165" fontId="17" fillId="0" borderId="0" xfId="11" applyFont="1" applyAlignment="1">
      <alignment vertical="top"/>
    </xf>
    <xf numFmtId="165" fontId="15" fillId="0" borderId="0" xfId="6" applyFont="1" applyBorder="1" applyAlignment="1">
      <alignment vertical="top"/>
    </xf>
    <xf numFmtId="165" fontId="17" fillId="0" borderId="0" xfId="6" applyFont="1" applyBorder="1" applyAlignment="1">
      <alignment vertical="top"/>
    </xf>
    <xf numFmtId="170" fontId="17" fillId="4" borderId="1" xfId="3" applyNumberFormat="1" applyFont="1" applyFill="1" applyBorder="1" applyAlignment="1">
      <alignment horizontal="left"/>
    </xf>
    <xf numFmtId="165" fontId="15" fillId="0" borderId="0" xfId="6" applyFont="1" applyAlignment="1">
      <alignment horizontal="left"/>
    </xf>
    <xf numFmtId="166" fontId="17" fillId="0" borderId="0" xfId="12" applyNumberFormat="1" applyFont="1" applyFill="1" applyBorder="1" applyAlignment="1">
      <alignment horizontal="left"/>
    </xf>
    <xf numFmtId="165" fontId="17" fillId="0" borderId="0" xfId="13" applyFont="1" applyFill="1" applyBorder="1" applyAlignment="1">
      <alignment horizontal="left"/>
    </xf>
    <xf numFmtId="165" fontId="17" fillId="0" borderId="0" xfId="6" applyFont="1" applyAlignment="1">
      <alignment horizontal="left"/>
    </xf>
    <xf numFmtId="2" fontId="15" fillId="0" borderId="0" xfId="6" applyNumberFormat="1" applyFont="1" applyAlignment="1">
      <alignment horizontal="left"/>
    </xf>
    <xf numFmtId="170" fontId="15" fillId="2" borderId="1" xfId="15" applyNumberFormat="1" applyFont="1" applyFill="1" applyBorder="1" applyAlignment="1">
      <alignment horizontal="center" vertical="center"/>
    </xf>
    <xf numFmtId="17" fontId="15" fillId="2" borderId="1" xfId="6" applyNumberFormat="1" applyFont="1" applyFill="1" applyBorder="1" applyAlignment="1">
      <alignment horizontal="center" vertical="center"/>
    </xf>
    <xf numFmtId="167" fontId="14" fillId="3" borderId="1" xfId="6" applyNumberFormat="1" applyFont="1" applyFill="1" applyBorder="1" applyAlignment="1">
      <alignment horizontal="center" vertical="center"/>
    </xf>
    <xf numFmtId="165" fontId="14" fillId="0" borderId="1" xfId="15" applyFont="1" applyFill="1" applyBorder="1"/>
    <xf numFmtId="168" fontId="14" fillId="3" borderId="1" xfId="6" applyNumberFormat="1" applyFont="1" applyFill="1" applyBorder="1" applyAlignment="1">
      <alignment vertical="top"/>
    </xf>
    <xf numFmtId="168" fontId="14" fillId="4" borderId="1" xfId="16" applyNumberFormat="1" applyFont="1" applyFill="1" applyBorder="1" applyAlignment="1">
      <alignment vertical="top"/>
    </xf>
    <xf numFmtId="168" fontId="23" fillId="0" borderId="1" xfId="3" applyNumberFormat="1" applyFont="1" applyFill="1" applyBorder="1"/>
    <xf numFmtId="165" fontId="14" fillId="3" borderId="1" xfId="15" applyFont="1" applyFill="1" applyBorder="1"/>
    <xf numFmtId="168" fontId="14" fillId="0" borderId="1" xfId="6" applyNumberFormat="1" applyFont="1" applyFill="1" applyBorder="1" applyAlignment="1">
      <alignment vertical="top"/>
    </xf>
    <xf numFmtId="167" fontId="13" fillId="3" borderId="1" xfId="6" applyNumberFormat="1" applyFont="1" applyFill="1" applyBorder="1" applyAlignment="1">
      <alignment horizontal="left" vertical="top"/>
    </xf>
    <xf numFmtId="165" fontId="13" fillId="3" borderId="1" xfId="15" applyFont="1" applyFill="1" applyBorder="1"/>
    <xf numFmtId="168" fontId="13" fillId="3" borderId="1" xfId="6" applyNumberFormat="1" applyFont="1" applyFill="1" applyBorder="1" applyAlignment="1">
      <alignment horizontal="right" vertical="top"/>
    </xf>
    <xf numFmtId="168" fontId="13" fillId="3" borderId="1" xfId="6" applyNumberFormat="1" applyFont="1" applyFill="1" applyBorder="1" applyAlignment="1">
      <alignment vertical="top"/>
    </xf>
    <xf numFmtId="165" fontId="13" fillId="0" borderId="0" xfId="6" applyFont="1" applyBorder="1" applyAlignment="1">
      <alignment vertical="top" wrapText="1"/>
    </xf>
    <xf numFmtId="165" fontId="14" fillId="0" borderId="0" xfId="6" applyFont="1"/>
    <xf numFmtId="165" fontId="13" fillId="0" borderId="0" xfId="15" applyFont="1" applyFill="1" applyBorder="1" applyAlignment="1"/>
    <xf numFmtId="2" fontId="13" fillId="0" borderId="0" xfId="15" applyNumberFormat="1" applyFont="1" applyFill="1" applyBorder="1"/>
    <xf numFmtId="2" fontId="14" fillId="0" borderId="0" xfId="15" applyNumberFormat="1" applyFont="1" applyFill="1"/>
    <xf numFmtId="165" fontId="14" fillId="0" borderId="0" xfId="15" applyFont="1" applyFill="1"/>
    <xf numFmtId="2" fontId="17" fillId="0" borderId="0" xfId="6" applyNumberFormat="1" applyFont="1"/>
    <xf numFmtId="0" fontId="28" fillId="0" borderId="0" xfId="3" applyNumberFormat="1" applyFont="1"/>
    <xf numFmtId="0" fontId="11" fillId="0" borderId="0" xfId="3" applyNumberFormat="1" applyFont="1"/>
    <xf numFmtId="0" fontId="31" fillId="5" borderId="1" xfId="3" applyNumberFormat="1" applyFont="1" applyFill="1" applyBorder="1" applyAlignment="1">
      <alignment horizontal="center" vertical="center"/>
    </xf>
    <xf numFmtId="0" fontId="31" fillId="5" borderId="1" xfId="3" applyNumberFormat="1" applyFont="1" applyFill="1" applyBorder="1" applyAlignment="1">
      <alignment horizontal="center" vertical="center" wrapText="1"/>
    </xf>
    <xf numFmtId="168" fontId="32" fillId="0" borderId="1" xfId="3" applyNumberFormat="1" applyFont="1" applyFill="1" applyBorder="1" applyAlignment="1">
      <alignment horizontal="right"/>
    </xf>
    <xf numFmtId="0" fontId="31" fillId="0" borderId="0" xfId="3" applyNumberFormat="1" applyFont="1"/>
    <xf numFmtId="165" fontId="17" fillId="0" borderId="0" xfId="4" applyFont="1" applyFill="1" applyAlignment="1">
      <alignment vertical="top"/>
    </xf>
    <xf numFmtId="165" fontId="17" fillId="0" borderId="0" xfId="6" applyFont="1" applyFill="1"/>
    <xf numFmtId="165" fontId="17" fillId="0" borderId="0" xfId="6" applyFont="1" applyAlignment="1">
      <alignment vertical="center"/>
    </xf>
    <xf numFmtId="165" fontId="15" fillId="0" borderId="0" xfId="24" applyFont="1" applyFill="1" applyBorder="1" applyAlignment="1"/>
    <xf numFmtId="165" fontId="17" fillId="0" borderId="0" xfId="23" applyFont="1"/>
    <xf numFmtId="165" fontId="5" fillId="0" borderId="0" xfId="3" applyFont="1" applyFill="1"/>
    <xf numFmtId="0" fontId="28" fillId="0" borderId="0" xfId="27" applyNumberFormat="1" applyFont="1"/>
    <xf numFmtId="0" fontId="11" fillId="0" borderId="0" xfId="27" applyNumberFormat="1" applyFont="1"/>
    <xf numFmtId="0" fontId="31" fillId="5" borderId="1" xfId="27" applyNumberFormat="1" applyFont="1" applyFill="1" applyBorder="1" applyAlignment="1">
      <alignment horizontal="center" vertical="center"/>
    </xf>
    <xf numFmtId="0" fontId="31" fillId="5" borderId="1" xfId="27" applyNumberFormat="1" applyFont="1" applyFill="1" applyBorder="1" applyAlignment="1">
      <alignment horizontal="center" vertical="center" wrapText="1"/>
    </xf>
    <xf numFmtId="170" fontId="17" fillId="4" borderId="1" xfId="27" applyNumberFormat="1" applyFont="1" applyFill="1" applyBorder="1" applyAlignment="1">
      <alignment horizontal="left"/>
    </xf>
    <xf numFmtId="168" fontId="32" fillId="0" borderId="1" xfId="27" applyNumberFormat="1" applyFont="1" applyFill="1" applyBorder="1" applyAlignment="1">
      <alignment horizontal="right"/>
    </xf>
    <xf numFmtId="177" fontId="11" fillId="0" borderId="0" xfId="27" applyNumberFormat="1" applyFont="1"/>
    <xf numFmtId="175" fontId="11" fillId="0" borderId="0" xfId="2" applyNumberFormat="1" applyFont="1"/>
    <xf numFmtId="165" fontId="8" fillId="0" borderId="0" xfId="29" applyFont="1"/>
    <xf numFmtId="165" fontId="15" fillId="2" borderId="1" xfId="30" applyFont="1" applyFill="1" applyBorder="1" applyAlignment="1">
      <alignment horizontal="center" vertical="center" wrapText="1"/>
    </xf>
    <xf numFmtId="2" fontId="15" fillId="2" borderId="1" xfId="30" applyNumberFormat="1" applyFont="1" applyFill="1" applyBorder="1" applyAlignment="1">
      <alignment horizontal="center" vertical="center" wrapText="1"/>
    </xf>
    <xf numFmtId="172" fontId="15" fillId="2" borderId="1" xfId="30" applyNumberFormat="1" applyFont="1" applyFill="1" applyBorder="1" applyAlignment="1">
      <alignment horizontal="center" vertical="center" wrapText="1"/>
    </xf>
    <xf numFmtId="176" fontId="27" fillId="3" borderId="1" xfId="28" applyNumberFormat="1" applyFont="1" applyFill="1" applyBorder="1" applyAlignment="1">
      <alignment horizontal="center" vertical="center"/>
    </xf>
    <xf numFmtId="165" fontId="32" fillId="0" borderId="1" xfId="27" applyFont="1" applyFill="1" applyBorder="1" applyAlignment="1"/>
    <xf numFmtId="3" fontId="32" fillId="0" borderId="1" xfId="27" applyNumberFormat="1" applyFont="1" applyFill="1" applyBorder="1" applyAlignment="1">
      <alignment horizontal="right"/>
    </xf>
    <xf numFmtId="169" fontId="32" fillId="0" borderId="1" xfId="27" applyNumberFormat="1" applyFont="1" applyFill="1" applyBorder="1" applyAlignment="1">
      <alignment horizontal="right"/>
    </xf>
    <xf numFmtId="169" fontId="17" fillId="0" borderId="1" xfId="27" applyNumberFormat="1" applyFont="1" applyBorder="1" applyAlignment="1">
      <alignment horizontal="right"/>
    </xf>
    <xf numFmtId="165" fontId="35" fillId="0" borderId="0" xfId="29" applyFont="1" applyAlignment="1"/>
    <xf numFmtId="165" fontId="35" fillId="0" borderId="0" xfId="29" applyFont="1"/>
    <xf numFmtId="165" fontId="34" fillId="0" borderId="0" xfId="29" applyFont="1"/>
    <xf numFmtId="165" fontId="17" fillId="0" borderId="0" xfId="29" applyFont="1"/>
    <xf numFmtId="165" fontId="15" fillId="2" borderId="3" xfId="30" applyFont="1" applyFill="1" applyBorder="1" applyAlignment="1">
      <alignment horizontal="center" vertical="center" wrapText="1"/>
    </xf>
    <xf numFmtId="165" fontId="15" fillId="2" borderId="8" xfId="30" applyFont="1" applyFill="1" applyBorder="1" applyAlignment="1">
      <alignment horizontal="center" vertical="center" wrapText="1"/>
    </xf>
    <xf numFmtId="165" fontId="15" fillId="2" borderId="6" xfId="30" applyFont="1" applyFill="1" applyBorder="1" applyAlignment="1">
      <alignment horizontal="center" vertical="center" wrapText="1"/>
    </xf>
    <xf numFmtId="168" fontId="15" fillId="2" borderId="1" xfId="30" applyNumberFormat="1" applyFont="1" applyFill="1" applyBorder="1" applyAlignment="1">
      <alignment horizontal="center" vertical="center" wrapText="1"/>
    </xf>
    <xf numFmtId="176" fontId="14" fillId="3" borderId="1" xfId="28" applyNumberFormat="1" applyFont="1" applyFill="1" applyBorder="1" applyAlignment="1">
      <alignment horizontal="center" vertical="center"/>
    </xf>
    <xf numFmtId="165" fontId="23" fillId="0" borderId="1" xfId="27" applyFont="1" applyBorder="1"/>
    <xf numFmtId="3" fontId="32" fillId="0" borderId="1" xfId="27" applyNumberFormat="1" applyFont="1" applyBorder="1" applyAlignment="1" applyProtection="1">
      <alignment horizontal="right"/>
      <protection locked="0"/>
    </xf>
    <xf numFmtId="168" fontId="17" fillId="0" borderId="0" xfId="29" applyNumberFormat="1" applyFont="1"/>
    <xf numFmtId="165" fontId="19" fillId="0" borderId="0" xfId="23" applyFont="1" applyBorder="1" applyAlignment="1">
      <alignment vertical="center"/>
    </xf>
    <xf numFmtId="165" fontId="15" fillId="2" borderId="8" xfId="23" applyFont="1" applyFill="1" applyBorder="1" applyAlignment="1">
      <alignment horizontal="center" vertical="center" wrapText="1"/>
    </xf>
    <xf numFmtId="165" fontId="15" fillId="0" borderId="0" xfId="23" applyNumberFormat="1" applyFont="1" applyBorder="1" applyAlignment="1">
      <alignment vertical="top"/>
    </xf>
    <xf numFmtId="165" fontId="17" fillId="0" borderId="0" xfId="23" applyFont="1" applyFill="1"/>
    <xf numFmtId="165" fontId="15" fillId="0" borderId="0" xfId="6" applyFont="1" applyAlignment="1">
      <alignment horizontal="left" vertical="center"/>
    </xf>
    <xf numFmtId="166" fontId="17" fillId="0" borderId="0" xfId="12" applyNumberFormat="1" applyFont="1" applyFill="1" applyBorder="1" applyAlignment="1">
      <alignment horizontal="left" vertical="center"/>
    </xf>
    <xf numFmtId="165" fontId="17" fillId="0" borderId="0" xfId="13" applyFont="1" applyFill="1" applyBorder="1" applyAlignment="1">
      <alignment horizontal="left" vertical="center"/>
    </xf>
    <xf numFmtId="166" fontId="14" fillId="3" borderId="1" xfId="6" applyNumberFormat="1" applyFont="1" applyFill="1" applyBorder="1" applyAlignment="1">
      <alignment horizontal="right"/>
    </xf>
    <xf numFmtId="2" fontId="17" fillId="0" borderId="0" xfId="6" applyNumberFormat="1" applyFont="1" applyBorder="1"/>
    <xf numFmtId="2" fontId="17" fillId="0" borderId="0" xfId="6" applyNumberFormat="1" applyFont="1" applyAlignment="1">
      <alignment vertical="top"/>
    </xf>
    <xf numFmtId="3" fontId="17" fillId="3" borderId="1" xfId="3" quotePrefix="1" applyNumberFormat="1" applyFont="1" applyFill="1" applyBorder="1" applyAlignment="1">
      <alignment horizontal="right"/>
    </xf>
    <xf numFmtId="165" fontId="15" fillId="0" borderId="0" xfId="6" applyFont="1" applyAlignment="1">
      <alignment vertical="center"/>
    </xf>
    <xf numFmtId="165" fontId="17" fillId="0" borderId="0" xfId="11" applyFont="1" applyBorder="1" applyAlignment="1">
      <alignment vertical="center"/>
    </xf>
    <xf numFmtId="165" fontId="35" fillId="0" borderId="0" xfId="29" applyFont="1" applyAlignment="1">
      <alignment wrapText="1"/>
    </xf>
    <xf numFmtId="170" fontId="15" fillId="4" borderId="1" xfId="3" applyNumberFormat="1" applyFont="1" applyFill="1" applyBorder="1" applyAlignment="1">
      <alignment horizontal="left"/>
    </xf>
    <xf numFmtId="168" fontId="6" fillId="0" borderId="1" xfId="3" applyNumberFormat="1" applyFont="1" applyFill="1" applyBorder="1" applyAlignment="1">
      <alignment horizontal="right"/>
    </xf>
    <xf numFmtId="168" fontId="6" fillId="0" borderId="0" xfId="3" applyNumberFormat="1" applyFont="1" applyFill="1" applyBorder="1" applyAlignment="1">
      <alignment horizontal="right"/>
    </xf>
    <xf numFmtId="168" fontId="6" fillId="0" borderId="0" xfId="27" applyNumberFormat="1" applyFont="1" applyFill="1" applyBorder="1" applyAlignment="1">
      <alignment horizontal="right"/>
    </xf>
    <xf numFmtId="0" fontId="31" fillId="0" borderId="0" xfId="27" applyNumberFormat="1" applyFont="1"/>
    <xf numFmtId="170" fontId="15" fillId="4" borderId="1" xfId="27" applyNumberFormat="1" applyFont="1" applyFill="1" applyBorder="1" applyAlignment="1">
      <alignment horizontal="left"/>
    </xf>
    <xf numFmtId="168" fontId="6" fillId="0" borderId="1" xfId="27" applyNumberFormat="1" applyFont="1" applyFill="1" applyBorder="1" applyAlignment="1">
      <alignment horizontal="right"/>
    </xf>
    <xf numFmtId="3" fontId="15" fillId="3" borderId="1" xfId="23" applyNumberFormat="1" applyFont="1" applyFill="1" applyBorder="1" applyAlignment="1" applyProtection="1">
      <alignment horizontal="center"/>
      <protection locked="0"/>
    </xf>
    <xf numFmtId="169" fontId="15" fillId="0" borderId="1" xfId="23" applyNumberFormat="1" applyFont="1" applyBorder="1" applyAlignment="1" applyProtection="1">
      <alignment horizontal="center"/>
    </xf>
    <xf numFmtId="170" fontId="15" fillId="0" borderId="0" xfId="27" applyNumberFormat="1" applyFont="1" applyFill="1" applyBorder="1" applyAlignment="1">
      <alignment horizontal="left"/>
    </xf>
    <xf numFmtId="168" fontId="32" fillId="0" borderId="0" xfId="27" applyNumberFormat="1" applyFont="1" applyFill="1" applyBorder="1" applyAlignment="1">
      <alignment horizontal="right"/>
    </xf>
    <xf numFmtId="170" fontId="17" fillId="0" borderId="0" xfId="27" applyNumberFormat="1" applyFont="1" applyFill="1" applyBorder="1" applyAlignment="1">
      <alignment horizontal="left"/>
    </xf>
    <xf numFmtId="165" fontId="17" fillId="0" borderId="0" xfId="6" applyFont="1" applyFill="1" applyBorder="1"/>
    <xf numFmtId="170" fontId="15" fillId="0" borderId="0" xfId="3" applyNumberFormat="1" applyFont="1" applyFill="1" applyBorder="1" applyAlignment="1">
      <alignment horizontal="left"/>
    </xf>
    <xf numFmtId="165" fontId="8" fillId="0" borderId="0" xfId="10" applyFill="1" applyBorder="1"/>
    <xf numFmtId="165" fontId="17" fillId="2" borderId="3" xfId="6" applyFont="1" applyFill="1" applyBorder="1" applyAlignment="1">
      <alignment horizontal="left"/>
    </xf>
    <xf numFmtId="165" fontId="17" fillId="2" borderId="5" xfId="6" applyFont="1" applyFill="1" applyBorder="1"/>
    <xf numFmtId="1" fontId="17" fillId="3" borderId="3" xfId="6" applyNumberFormat="1" applyFont="1" applyFill="1" applyBorder="1" applyAlignment="1">
      <alignment horizontal="right"/>
    </xf>
    <xf numFmtId="1" fontId="17" fillId="3" borderId="4" xfId="6" applyNumberFormat="1" applyFont="1" applyFill="1" applyBorder="1" applyAlignment="1">
      <alignment horizontal="right"/>
    </xf>
    <xf numFmtId="165" fontId="14" fillId="0" borderId="0" xfId="4" applyFont="1" applyFill="1" applyBorder="1"/>
    <xf numFmtId="3" fontId="32" fillId="0" borderId="0" xfId="27" applyNumberFormat="1" applyFont="1" applyFill="1" applyBorder="1" applyAlignment="1">
      <alignment horizontal="right"/>
    </xf>
    <xf numFmtId="169" fontId="32" fillId="0" borderId="0" xfId="27" applyNumberFormat="1" applyFont="1" applyFill="1" applyBorder="1" applyAlignment="1">
      <alignment horizontal="right"/>
    </xf>
    <xf numFmtId="169" fontId="17" fillId="0" borderId="0" xfId="27" applyNumberFormat="1" applyFont="1" applyBorder="1" applyAlignment="1">
      <alignment horizontal="right"/>
    </xf>
    <xf numFmtId="176" fontId="14" fillId="0" borderId="0" xfId="28" applyNumberFormat="1" applyFont="1" applyFill="1" applyBorder="1" applyAlignment="1">
      <alignment horizontal="center" vertical="center"/>
    </xf>
    <xf numFmtId="165" fontId="23" fillId="0" borderId="0" xfId="27" applyFont="1" applyFill="1" applyBorder="1"/>
    <xf numFmtId="3" fontId="32" fillId="0" borderId="0" xfId="27" applyNumberFormat="1" applyFont="1" applyFill="1" applyBorder="1" applyAlignment="1" applyProtection="1">
      <alignment horizontal="right"/>
      <protection locked="0"/>
    </xf>
    <xf numFmtId="169" fontId="17" fillId="0" borderId="0" xfId="27" applyNumberFormat="1" applyFont="1" applyFill="1" applyBorder="1" applyAlignment="1">
      <alignment horizontal="right"/>
    </xf>
    <xf numFmtId="165" fontId="37" fillId="0" borderId="0" xfId="28" applyFont="1" applyFill="1" applyAlignment="1">
      <alignment vertical="top" wrapText="1"/>
    </xf>
    <xf numFmtId="165" fontId="35" fillId="0" borderId="0" xfId="29" applyFont="1" applyFill="1"/>
    <xf numFmtId="176" fontId="27" fillId="3" borderId="0" xfId="28" applyNumberFormat="1" applyFont="1" applyFill="1" applyBorder="1" applyAlignment="1">
      <alignment horizontal="center" vertical="center"/>
    </xf>
    <xf numFmtId="165" fontId="32" fillId="0" borderId="0" xfId="27" applyFont="1" applyFill="1" applyBorder="1" applyAlignment="1"/>
    <xf numFmtId="166" fontId="14" fillId="3" borderId="0" xfId="6" applyNumberFormat="1" applyFont="1" applyFill="1" applyBorder="1" applyAlignment="1">
      <alignment horizontal="right"/>
    </xf>
    <xf numFmtId="167" fontId="13" fillId="0" borderId="0" xfId="6" applyNumberFormat="1" applyFont="1" applyFill="1" applyBorder="1" applyAlignment="1">
      <alignment horizontal="left" vertical="top"/>
    </xf>
    <xf numFmtId="165" fontId="13" fillId="0" borderId="0" xfId="15" applyFont="1" applyFill="1" applyBorder="1"/>
    <xf numFmtId="168" fontId="13" fillId="0" borderId="0" xfId="6" applyNumberFormat="1" applyFont="1" applyFill="1" applyBorder="1" applyAlignment="1">
      <alignment horizontal="right" vertical="top"/>
    </xf>
    <xf numFmtId="168" fontId="13" fillId="0" borderId="0" xfId="6" applyNumberFormat="1" applyFont="1" applyFill="1" applyBorder="1" applyAlignment="1">
      <alignment vertical="top"/>
    </xf>
    <xf numFmtId="165" fontId="13" fillId="0" borderId="0" xfId="6" applyFont="1" applyFill="1" applyBorder="1" applyAlignment="1">
      <alignment vertical="top" wrapText="1"/>
    </xf>
    <xf numFmtId="165" fontId="14" fillId="0" borderId="0" xfId="6" applyFont="1" applyFill="1"/>
    <xf numFmtId="2" fontId="17" fillId="0" borderId="0" xfId="6" applyNumberFormat="1" applyFont="1" applyFill="1"/>
    <xf numFmtId="0" fontId="11" fillId="6" borderId="0" xfId="3" applyNumberFormat="1" applyFont="1" applyFill="1"/>
    <xf numFmtId="0" fontId="11" fillId="6" borderId="0" xfId="27" applyNumberFormat="1" applyFont="1" applyFill="1"/>
    <xf numFmtId="165" fontId="17" fillId="6" borderId="0" xfId="29" applyFont="1" applyFill="1"/>
    <xf numFmtId="165" fontId="3" fillId="0" borderId="0" xfId="3" applyFont="1" applyAlignment="1">
      <alignment horizontal="center" vertical="center" wrapText="1"/>
    </xf>
    <xf numFmtId="165" fontId="4" fillId="0" borderId="0" xfId="3" applyFont="1" applyAlignment="1">
      <alignment vertical="center" wrapText="1"/>
    </xf>
    <xf numFmtId="165" fontId="6" fillId="0" borderId="0" xfId="3" applyFont="1" applyAlignment="1">
      <alignment horizontal="left" vertical="center" wrapText="1"/>
    </xf>
    <xf numFmtId="165" fontId="7" fillId="0" borderId="0" xfId="3" applyFont="1" applyAlignment="1">
      <alignment horizontal="left" vertical="center" wrapText="1"/>
    </xf>
    <xf numFmtId="165" fontId="4" fillId="0" borderId="0" xfId="3" applyFont="1" applyAlignment="1">
      <alignment wrapText="1"/>
    </xf>
    <xf numFmtId="170" fontId="17" fillId="0" borderId="1" xfId="27" applyNumberFormat="1" applyFont="1" applyFill="1" applyBorder="1" applyAlignment="1">
      <alignment horizontal="left"/>
    </xf>
    <xf numFmtId="3" fontId="17" fillId="0" borderId="1" xfId="23" applyNumberFormat="1" applyFont="1" applyFill="1" applyBorder="1" applyAlignment="1" applyProtection="1">
      <alignment horizontal="center"/>
      <protection locked="0"/>
    </xf>
    <xf numFmtId="169" fontId="17" fillId="0" borderId="1" xfId="23" applyNumberFormat="1" applyFont="1" applyFill="1" applyBorder="1" applyAlignment="1" applyProtection="1">
      <alignment horizontal="center"/>
    </xf>
    <xf numFmtId="165" fontId="15" fillId="2" borderId="3" xfId="4" applyFont="1" applyFill="1" applyBorder="1" applyAlignment="1">
      <alignment horizontal="center" vertical="center" wrapText="1"/>
    </xf>
    <xf numFmtId="165" fontId="15" fillId="2" borderId="1" xfId="4" applyFont="1" applyFill="1" applyBorder="1" applyAlignment="1">
      <alignment horizontal="center" vertical="center" wrapText="1"/>
    </xf>
    <xf numFmtId="165" fontId="1" fillId="0" borderId="0" xfId="27"/>
    <xf numFmtId="0" fontId="11" fillId="0" borderId="0" xfId="27" applyNumberFormat="1" applyFont="1" applyAlignment="1">
      <alignment vertical="center"/>
    </xf>
    <xf numFmtId="165" fontId="1" fillId="0" borderId="0" xfId="27" applyFill="1"/>
    <xf numFmtId="165" fontId="2" fillId="0" borderId="0" xfId="27" applyFont="1"/>
    <xf numFmtId="17" fontId="14" fillId="3" borderId="1" xfId="7" applyNumberFormat="1" applyFont="1" applyFill="1" applyBorder="1" applyAlignment="1">
      <alignment horizontal="left" vertical="center" wrapText="1"/>
    </xf>
    <xf numFmtId="165" fontId="15" fillId="0" borderId="0" xfId="4" applyFont="1" applyFill="1" applyAlignment="1">
      <alignment vertical="top"/>
    </xf>
    <xf numFmtId="0" fontId="17" fillId="0" borderId="0" xfId="4" applyNumberFormat="1" applyFont="1" applyAlignment="1">
      <alignment vertical="top"/>
    </xf>
    <xf numFmtId="165" fontId="17" fillId="0" borderId="0" xfId="4" applyFont="1" applyBorder="1" applyAlignment="1">
      <alignment vertical="top"/>
    </xf>
    <xf numFmtId="17" fontId="13" fillId="3" borderId="1" xfId="7" applyNumberFormat="1" applyFont="1" applyFill="1" applyBorder="1" applyAlignment="1">
      <alignment horizontal="left" vertical="center" wrapText="1"/>
    </xf>
    <xf numFmtId="166" fontId="17" fillId="0" borderId="1" xfId="7" applyNumberFormat="1" applyFont="1" applyFill="1" applyBorder="1" applyAlignment="1">
      <alignment horizontal="right" vertical="top"/>
    </xf>
    <xf numFmtId="165" fontId="1" fillId="0" borderId="0" xfId="27" applyBorder="1"/>
    <xf numFmtId="165" fontId="38" fillId="0" borderId="0" xfId="27" applyFont="1"/>
    <xf numFmtId="17" fontId="6" fillId="2" borderId="5" xfId="27" applyNumberFormat="1" applyFont="1" applyFill="1" applyBorder="1" applyAlignment="1">
      <alignment horizontal="center" vertical="center" wrapText="1"/>
    </xf>
    <xf numFmtId="165" fontId="40" fillId="2" borderId="5" xfId="27" applyNumberFormat="1" applyFont="1" applyFill="1" applyBorder="1" applyAlignment="1">
      <alignment horizontal="left" vertical="center" wrapText="1"/>
    </xf>
    <xf numFmtId="165" fontId="40" fillId="2" borderId="5" xfId="27" applyNumberFormat="1" applyFont="1" applyFill="1" applyBorder="1" applyAlignment="1">
      <alignment horizontal="center" vertical="center" wrapText="1"/>
    </xf>
    <xf numFmtId="165" fontId="17" fillId="0" borderId="1" xfId="27" applyNumberFormat="1" applyFont="1" applyFill="1" applyBorder="1" applyAlignment="1">
      <alignment vertical="top" wrapText="1"/>
    </xf>
    <xf numFmtId="165" fontId="40" fillId="0" borderId="1" xfId="27" applyNumberFormat="1" applyFont="1" applyFill="1" applyBorder="1" applyAlignment="1">
      <alignment horizontal="center" vertical="center"/>
    </xf>
    <xf numFmtId="166" fontId="17" fillId="0" borderId="1" xfId="7" applyNumberFormat="1" applyFont="1" applyFill="1" applyBorder="1" applyAlignment="1">
      <alignment horizontal="right" vertical="center"/>
    </xf>
    <xf numFmtId="178" fontId="17" fillId="0" borderId="1" xfId="7" applyNumberFormat="1" applyFont="1" applyFill="1" applyBorder="1" applyAlignment="1">
      <alignment horizontal="center" vertical="center"/>
    </xf>
    <xf numFmtId="173" fontId="17" fillId="0" borderId="1" xfId="7" applyNumberFormat="1" applyFont="1" applyFill="1" applyBorder="1" applyAlignment="1">
      <alignment horizontal="right" vertical="center"/>
    </xf>
    <xf numFmtId="180" fontId="17" fillId="0" borderId="1" xfId="7" applyNumberFormat="1" applyFont="1" applyFill="1" applyBorder="1" applyAlignment="1">
      <alignment horizontal="center" vertical="center"/>
    </xf>
    <xf numFmtId="181" fontId="17" fillId="0" borderId="1" xfId="7" applyNumberFormat="1" applyFont="1" applyFill="1" applyBorder="1" applyAlignment="1">
      <alignment horizontal="right" vertical="center"/>
    </xf>
    <xf numFmtId="182" fontId="17" fillId="0" borderId="1" xfId="7" applyNumberFormat="1" applyFont="1" applyFill="1" applyBorder="1" applyAlignment="1">
      <alignment horizontal="right" vertical="center"/>
    </xf>
    <xf numFmtId="178" fontId="17" fillId="0" borderId="1" xfId="7" applyNumberFormat="1" applyFont="1" applyFill="1" applyBorder="1" applyAlignment="1">
      <alignment horizontal="right" vertical="center"/>
    </xf>
    <xf numFmtId="165" fontId="13" fillId="0" borderId="0" xfId="27" applyNumberFormat="1" applyFont="1" applyFill="1" applyBorder="1" applyAlignment="1">
      <alignment horizontal="left" vertical="top" wrapText="1"/>
    </xf>
    <xf numFmtId="165" fontId="23" fillId="0" borderId="0" xfId="27" applyFont="1"/>
    <xf numFmtId="165" fontId="23" fillId="0" borderId="0" xfId="27" applyFont="1" applyFill="1"/>
    <xf numFmtId="166" fontId="27" fillId="0" borderId="0" xfId="27" applyNumberFormat="1" applyFont="1" applyFill="1" applyBorder="1" applyAlignment="1">
      <alignment horizontal="center" vertical="center"/>
    </xf>
    <xf numFmtId="4" fontId="1" fillId="0" borderId="0" xfId="27" applyNumberFormat="1"/>
    <xf numFmtId="166" fontId="15" fillId="3" borderId="1" xfId="7" applyNumberFormat="1" applyFont="1" applyFill="1" applyBorder="1" applyAlignment="1">
      <alignment horizontal="right" vertical="top"/>
    </xf>
    <xf numFmtId="166" fontId="17" fillId="3" borderId="1" xfId="7" applyNumberFormat="1" applyFont="1" applyFill="1" applyBorder="1" applyAlignment="1">
      <alignment horizontal="right" vertical="top"/>
    </xf>
    <xf numFmtId="1" fontId="17" fillId="0" borderId="0" xfId="4" applyNumberFormat="1" applyFont="1" applyAlignment="1">
      <alignment vertical="top"/>
    </xf>
    <xf numFmtId="1" fontId="17" fillId="0" borderId="0" xfId="7" applyNumberFormat="1" applyFont="1" applyFill="1" applyBorder="1" applyAlignment="1">
      <alignment horizontal="right" vertical="top"/>
    </xf>
    <xf numFmtId="0" fontId="11" fillId="0" borderId="0" xfId="27" applyNumberFormat="1" applyFont="1" applyFill="1" applyAlignment="1">
      <alignment vertical="center"/>
    </xf>
    <xf numFmtId="0" fontId="32" fillId="0" borderId="0" xfId="27" applyNumberFormat="1" applyFont="1"/>
    <xf numFmtId="0" fontId="6" fillId="8" borderId="1" xfId="27" applyNumberFormat="1" applyFont="1" applyFill="1" applyBorder="1" applyAlignment="1">
      <alignment horizontal="center" vertical="center"/>
    </xf>
    <xf numFmtId="0" fontId="31" fillId="7" borderId="1" xfId="27" applyNumberFormat="1" applyFont="1" applyFill="1" applyBorder="1" applyAlignment="1"/>
    <xf numFmtId="0" fontId="31" fillId="8" borderId="7" xfId="27" applyNumberFormat="1" applyFont="1" applyFill="1" applyBorder="1" applyAlignment="1"/>
    <xf numFmtId="0" fontId="31" fillId="8" borderId="8" xfId="27" applyNumberFormat="1" applyFont="1" applyFill="1" applyBorder="1" applyAlignment="1"/>
    <xf numFmtId="0" fontId="6" fillId="0" borderId="1" xfId="27" applyNumberFormat="1" applyFont="1" applyFill="1" applyBorder="1" applyAlignment="1">
      <alignment vertical="center" wrapText="1"/>
    </xf>
    <xf numFmtId="0" fontId="43" fillId="0" borderId="8" xfId="27" applyNumberFormat="1" applyFont="1" applyFill="1" applyBorder="1" applyAlignment="1">
      <alignment horizontal="center" vertical="center" wrapText="1"/>
    </xf>
    <xf numFmtId="179" fontId="17" fillId="0" borderId="1" xfId="7" applyNumberFormat="1" applyFont="1" applyFill="1" applyBorder="1" applyAlignment="1">
      <alignment horizontal="right" vertical="center"/>
    </xf>
    <xf numFmtId="0" fontId="32" fillId="0" borderId="0" xfId="27" applyNumberFormat="1" applyFont="1" applyAlignment="1">
      <alignment vertical="center"/>
    </xf>
    <xf numFmtId="0" fontId="6" fillId="0" borderId="1" xfId="27" applyNumberFormat="1" applyFont="1" applyFill="1" applyBorder="1" applyAlignment="1">
      <alignment vertical="center"/>
    </xf>
    <xf numFmtId="0" fontId="43" fillId="0" borderId="8" xfId="27" applyNumberFormat="1" applyFont="1" applyFill="1" applyBorder="1" applyAlignment="1">
      <alignment horizontal="center" vertical="center"/>
    </xf>
    <xf numFmtId="179" fontId="32" fillId="0" borderId="0" xfId="27" applyNumberFormat="1" applyFont="1" applyAlignment="1">
      <alignment vertical="center"/>
    </xf>
    <xf numFmtId="1" fontId="32" fillId="0" borderId="0" xfId="27" applyNumberFormat="1" applyFont="1" applyAlignment="1">
      <alignment vertical="center"/>
    </xf>
    <xf numFmtId="0" fontId="6" fillId="0" borderId="0" xfId="27" applyNumberFormat="1" applyFont="1" applyFill="1" applyBorder="1" applyAlignment="1">
      <alignment vertical="center" wrapText="1"/>
    </xf>
    <xf numFmtId="0" fontId="33" fillId="0" borderId="0" xfId="27" applyNumberFormat="1" applyFont="1" applyBorder="1" applyAlignment="1">
      <alignment vertical="center"/>
    </xf>
    <xf numFmtId="165" fontId="32" fillId="0" borderId="0" xfId="27" applyFont="1"/>
    <xf numFmtId="0" fontId="39" fillId="0" borderId="0" xfId="27" applyNumberFormat="1" applyFont="1" applyAlignment="1">
      <alignment vertical="center"/>
    </xf>
    <xf numFmtId="183" fontId="17" fillId="0" borderId="0" xfId="7" applyNumberFormat="1" applyFont="1" applyFill="1" applyBorder="1" applyAlignment="1">
      <alignment horizontal="right" vertical="center"/>
    </xf>
    <xf numFmtId="2" fontId="32" fillId="0" borderId="0" xfId="27" applyNumberFormat="1" applyFont="1"/>
    <xf numFmtId="176" fontId="27" fillId="0" borderId="1" xfId="28" applyNumberFormat="1" applyFont="1" applyFill="1" applyBorder="1" applyAlignment="1">
      <alignment horizontal="center" vertical="center"/>
    </xf>
    <xf numFmtId="166" fontId="14" fillId="0" borderId="1" xfId="6" applyNumberFormat="1" applyFont="1" applyFill="1" applyBorder="1" applyAlignment="1">
      <alignment horizontal="right"/>
    </xf>
    <xf numFmtId="169" fontId="17" fillId="0" borderId="1" xfId="27" applyNumberFormat="1" applyFont="1" applyFill="1" applyBorder="1" applyAlignment="1">
      <alignment horizontal="right"/>
    </xf>
    <xf numFmtId="1" fontId="8" fillId="0" borderId="0" xfId="10" applyNumberFormat="1"/>
    <xf numFmtId="1" fontId="8" fillId="0" borderId="0" xfId="10" applyNumberFormat="1" applyFill="1"/>
    <xf numFmtId="165" fontId="28" fillId="0" borderId="6" xfId="7" applyFont="1" applyBorder="1"/>
    <xf numFmtId="165" fontId="11" fillId="0" borderId="7" xfId="7" applyFont="1" applyBorder="1"/>
    <xf numFmtId="165" fontId="11" fillId="0" borderId="15" xfId="7" applyFont="1" applyBorder="1"/>
    <xf numFmtId="165" fontId="11" fillId="0" borderId="11" xfId="7" applyFont="1" applyBorder="1"/>
    <xf numFmtId="165" fontId="45" fillId="0" borderId="0" xfId="7" applyFont="1"/>
    <xf numFmtId="168" fontId="31" fillId="2" borderId="3" xfId="7" applyNumberFormat="1" applyFont="1" applyFill="1" applyBorder="1" applyAlignment="1">
      <alignment horizontal="center" vertical="top" wrapText="1"/>
    </xf>
    <xf numFmtId="1" fontId="31" fillId="2" borderId="5" xfId="7" applyNumberFormat="1" applyFont="1" applyFill="1" applyBorder="1" applyAlignment="1">
      <alignment horizontal="center" vertical="top" wrapText="1"/>
    </xf>
    <xf numFmtId="165" fontId="11" fillId="0" borderId="10" xfId="7" applyFont="1" applyFill="1" applyBorder="1" applyAlignment="1">
      <alignment horizontal="justify" vertical="top" wrapText="1"/>
    </xf>
    <xf numFmtId="168" fontId="11" fillId="0" borderId="3" xfId="26" applyNumberFormat="1" applyFont="1" applyFill="1" applyBorder="1" applyAlignment="1">
      <alignment horizontal="right" wrapText="1"/>
    </xf>
    <xf numFmtId="165" fontId="11" fillId="0" borderId="14" xfId="7" applyFont="1" applyFill="1" applyBorder="1" applyAlignment="1">
      <alignment horizontal="justify" vertical="top" wrapText="1"/>
    </xf>
    <xf numFmtId="2" fontId="11" fillId="0" borderId="4" xfId="26" applyNumberFormat="1" applyFont="1" applyFill="1" applyBorder="1" applyAlignment="1">
      <alignment horizontal="right" wrapText="1"/>
    </xf>
    <xf numFmtId="165" fontId="10" fillId="0" borderId="4" xfId="7" applyFont="1" applyFill="1" applyBorder="1" applyAlignment="1">
      <alignment horizontal="justify" vertical="top" wrapText="1"/>
    </xf>
    <xf numFmtId="166" fontId="11" fillId="0" borderId="4" xfId="26" applyNumberFormat="1" applyFont="1" applyFill="1" applyBorder="1" applyAlignment="1">
      <alignment horizontal="right" wrapText="1"/>
    </xf>
    <xf numFmtId="166" fontId="11" fillId="0" borderId="0" xfId="26" applyNumberFormat="1" applyFont="1" applyFill="1" applyBorder="1" applyAlignment="1">
      <alignment horizontal="right" wrapText="1"/>
    </xf>
    <xf numFmtId="165" fontId="11" fillId="0" borderId="12" xfId="7" applyFont="1" applyFill="1" applyBorder="1" applyAlignment="1">
      <alignment horizontal="justify" vertical="top" wrapText="1"/>
    </xf>
    <xf numFmtId="179" fontId="11" fillId="0" borderId="5" xfId="26" applyNumberFormat="1" applyFont="1" applyFill="1" applyBorder="1" applyAlignment="1">
      <alignment horizontal="right" wrapText="1"/>
    </xf>
    <xf numFmtId="0" fontId="28" fillId="3" borderId="6" xfId="0" applyFont="1" applyFill="1" applyBorder="1" applyAlignment="1"/>
    <xf numFmtId="0" fontId="28" fillId="3" borderId="7" xfId="0" applyFont="1" applyFill="1" applyBorder="1" applyAlignment="1"/>
    <xf numFmtId="165" fontId="11" fillId="0" borderId="4" xfId="7" applyFont="1" applyFill="1" applyBorder="1" applyAlignment="1">
      <alignment vertical="center" wrapText="1"/>
    </xf>
    <xf numFmtId="2" fontId="11" fillId="0" borderId="3" xfId="26" applyNumberFormat="1" applyFont="1" applyFill="1" applyBorder="1" applyAlignment="1">
      <alignment horizontal="right" wrapText="1"/>
    </xf>
    <xf numFmtId="2" fontId="10" fillId="0" borderId="4" xfId="26" applyNumberFormat="1" applyFont="1" applyFill="1" applyBorder="1" applyAlignment="1">
      <alignment horizontal="right" wrapText="1"/>
    </xf>
    <xf numFmtId="168" fontId="11" fillId="0" borderId="4" xfId="26" applyNumberFormat="1" applyFont="1" applyFill="1" applyBorder="1" applyAlignment="1">
      <alignment horizontal="right" wrapText="1"/>
    </xf>
    <xf numFmtId="165" fontId="11" fillId="0" borderId="5" xfId="7" applyFont="1" applyFill="1" applyBorder="1" applyAlignment="1">
      <alignment vertical="center" wrapText="1"/>
    </xf>
    <xf numFmtId="3" fontId="6" fillId="9" borderId="16" xfId="0" applyNumberFormat="1" applyFont="1" applyFill="1" applyBorder="1" applyAlignment="1">
      <alignment horizontal="right" wrapText="1"/>
    </xf>
    <xf numFmtId="165" fontId="11" fillId="0" borderId="3" xfId="7" applyFont="1" applyFill="1" applyBorder="1" applyAlignment="1">
      <alignment vertical="top" wrapText="1"/>
    </xf>
    <xf numFmtId="166" fontId="11" fillId="0" borderId="4" xfId="8" applyNumberFormat="1" applyFont="1" applyFill="1" applyBorder="1">
      <alignment horizontal="right"/>
    </xf>
    <xf numFmtId="165" fontId="11" fillId="0" borderId="4" xfId="7" applyFont="1" applyFill="1" applyBorder="1" applyAlignment="1">
      <alignment vertical="top" wrapText="1"/>
    </xf>
    <xf numFmtId="165" fontId="11" fillId="0" borderId="5" xfId="7" applyFont="1" applyFill="1" applyBorder="1" applyAlignment="1">
      <alignment vertical="top" wrapText="1"/>
    </xf>
    <xf numFmtId="178" fontId="11" fillId="0" borderId="4" xfId="26" applyNumberFormat="1" applyFont="1" applyFill="1" applyBorder="1" applyAlignment="1">
      <alignment horizontal="right" wrapText="1"/>
    </xf>
    <xf numFmtId="179" fontId="11" fillId="0" borderId="4" xfId="26" applyNumberFormat="1" applyFont="1" applyFill="1" applyBorder="1" applyAlignment="1">
      <alignment horizontal="right" wrapText="1"/>
    </xf>
    <xf numFmtId="179" fontId="11" fillId="0" borderId="3" xfId="26" applyNumberFormat="1" applyFont="1" applyFill="1" applyBorder="1" applyAlignment="1">
      <alignment horizontal="right" wrapText="1"/>
    </xf>
    <xf numFmtId="0" fontId="44" fillId="0" borderId="0" xfId="31" applyAlignment="1" applyProtection="1"/>
    <xf numFmtId="184" fontId="11" fillId="0" borderId="4" xfId="26" applyNumberFormat="1" applyFont="1" applyFill="1" applyBorder="1" applyAlignment="1">
      <alignment horizontal="right" wrapText="1"/>
    </xf>
    <xf numFmtId="165" fontId="11" fillId="0" borderId="10" xfId="7" applyFont="1" applyFill="1" applyBorder="1" applyAlignment="1">
      <alignment vertical="top" wrapText="1"/>
    </xf>
    <xf numFmtId="3" fontId="11" fillId="0" borderId="3" xfId="0" applyNumberFormat="1" applyFont="1" applyFill="1" applyBorder="1" applyAlignment="1">
      <alignment horizontal="right" vertical="top" wrapText="1"/>
    </xf>
    <xf numFmtId="0" fontId="48" fillId="0" borderId="0" xfId="0" applyFont="1"/>
    <xf numFmtId="165" fontId="11" fillId="0" borderId="14" xfId="7" applyFont="1" applyFill="1" applyBorder="1" applyAlignment="1">
      <alignment vertical="top" wrapText="1"/>
    </xf>
    <xf numFmtId="3" fontId="11" fillId="0" borderId="4" xfId="0" applyNumberFormat="1" applyFont="1" applyFill="1" applyBorder="1" applyAlignment="1">
      <alignment horizontal="right" vertical="top" wrapText="1"/>
    </xf>
    <xf numFmtId="165" fontId="11" fillId="0" borderId="12" xfId="7" applyFont="1" applyFill="1" applyBorder="1" applyAlignment="1">
      <alignment vertical="top" wrapText="1"/>
    </xf>
    <xf numFmtId="3" fontId="11" fillId="0" borderId="5" xfId="0" applyNumberFormat="1" applyFont="1" applyFill="1" applyBorder="1" applyAlignment="1">
      <alignment horizontal="right" vertical="top" wrapText="1"/>
    </xf>
    <xf numFmtId="165" fontId="32" fillId="0" borderId="0" xfId="7" applyFont="1" applyAlignment="1">
      <alignment vertical="center"/>
    </xf>
    <xf numFmtId="165" fontId="6" fillId="0" borderId="0" xfId="7" applyFont="1" applyBorder="1" applyAlignment="1">
      <alignment horizontal="left" vertical="center" wrapText="1"/>
    </xf>
    <xf numFmtId="165" fontId="6" fillId="0" borderId="0" xfId="7" applyFont="1" applyAlignment="1">
      <alignment vertical="center"/>
    </xf>
    <xf numFmtId="165" fontId="49" fillId="0" borderId="0" xfId="7" applyFont="1"/>
    <xf numFmtId="0" fontId="44" fillId="0" borderId="0" xfId="31"/>
    <xf numFmtId="165" fontId="15" fillId="2" borderId="3" xfId="13" applyFont="1" applyFill="1" applyBorder="1" applyAlignment="1">
      <alignment horizontal="center" vertical="center" wrapText="1"/>
    </xf>
    <xf numFmtId="165" fontId="15" fillId="2" borderId="3" xfId="13" applyFont="1" applyFill="1" applyBorder="1" applyAlignment="1">
      <alignment horizontal="center" vertical="center" wrapText="1"/>
    </xf>
    <xf numFmtId="165" fontId="19" fillId="0" borderId="0" xfId="23" applyFont="1" applyBorder="1" applyAlignment="1">
      <alignment vertical="center" wrapText="1"/>
    </xf>
    <xf numFmtId="1" fontId="17" fillId="0" borderId="1" xfId="7" applyNumberFormat="1" applyFont="1" applyFill="1" applyBorder="1" applyAlignment="1">
      <alignment horizontal="right" vertical="center"/>
    </xf>
    <xf numFmtId="1" fontId="32" fillId="0" borderId="0" xfId="7" applyNumberFormat="1" applyFont="1" applyAlignment="1">
      <alignment vertical="center"/>
    </xf>
    <xf numFmtId="165" fontId="18" fillId="0" borderId="0" xfId="6" applyFont="1" applyAlignment="1">
      <alignment vertical="top"/>
    </xf>
    <xf numFmtId="165" fontId="15" fillId="6" borderId="0" xfId="6" applyFont="1" applyFill="1" applyBorder="1" applyAlignment="1">
      <alignment vertical="top"/>
    </xf>
    <xf numFmtId="0" fontId="15" fillId="0" borderId="0" xfId="4" applyNumberFormat="1" applyFont="1" applyFill="1" applyAlignment="1">
      <alignment horizontal="left" vertical="top"/>
    </xf>
    <xf numFmtId="0" fontId="33" fillId="3" borderId="0" xfId="27" applyNumberFormat="1" applyFont="1" applyFill="1" applyBorder="1" applyAlignment="1">
      <alignment vertical="top" wrapText="1"/>
    </xf>
    <xf numFmtId="0" fontId="33" fillId="3" borderId="0" xfId="27" applyNumberFormat="1" applyFont="1" applyFill="1" applyBorder="1" applyAlignment="1">
      <alignment vertical="top"/>
    </xf>
    <xf numFmtId="165" fontId="19" fillId="0" borderId="0" xfId="6" applyFont="1"/>
    <xf numFmtId="165" fontId="15" fillId="0" borderId="1" xfId="29" applyFont="1" applyBorder="1"/>
    <xf numFmtId="3" fontId="15" fillId="3" borderId="1" xfId="23" applyNumberFormat="1" applyFont="1" applyFill="1" applyBorder="1" applyProtection="1">
      <protection locked="0"/>
    </xf>
    <xf numFmtId="169" fontId="15" fillId="0" borderId="1" xfId="23" applyNumberFormat="1" applyFont="1" applyBorder="1" applyAlignment="1" applyProtection="1">
      <alignment horizontal="right"/>
    </xf>
    <xf numFmtId="3" fontId="15" fillId="3" borderId="1" xfId="23" applyNumberFormat="1" applyFont="1" applyFill="1" applyBorder="1" applyAlignment="1" applyProtection="1">
      <alignment horizontal="right"/>
      <protection locked="0"/>
    </xf>
    <xf numFmtId="3" fontId="6" fillId="3" borderId="1" xfId="26" applyNumberFormat="1" applyFont="1" applyFill="1" applyBorder="1" applyAlignment="1">
      <alignment horizontal="right"/>
    </xf>
    <xf numFmtId="3" fontId="6" fillId="0" borderId="1" xfId="26" quotePrefix="1" applyNumberFormat="1" applyFont="1" applyFill="1" applyBorder="1" applyAlignment="1">
      <alignment horizontal="right"/>
    </xf>
    <xf numFmtId="3" fontId="32" fillId="0" borderId="1" xfId="26"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69" fontId="15" fillId="0" borderId="0" xfId="23" applyNumberFormat="1" applyFont="1" applyBorder="1" applyAlignment="1" applyProtection="1">
      <alignment horizontal="right"/>
    </xf>
    <xf numFmtId="3" fontId="15" fillId="0" borderId="1" xfId="14" applyNumberFormat="1" applyFont="1" applyFill="1" applyBorder="1" applyAlignment="1">
      <alignment vertical="center"/>
    </xf>
    <xf numFmtId="170" fontId="17" fillId="0" borderId="1" xfId="23" applyNumberFormat="1" applyFont="1" applyBorder="1" applyAlignment="1">
      <alignment horizontal="left"/>
    </xf>
    <xf numFmtId="3" fontId="17" fillId="3" borderId="1" xfId="23" applyNumberFormat="1" applyFont="1" applyFill="1" applyBorder="1" applyProtection="1">
      <protection locked="0"/>
    </xf>
    <xf numFmtId="169" fontId="17" fillId="0" borderId="1" xfId="23" applyNumberFormat="1" applyFont="1" applyBorder="1" applyAlignment="1" applyProtection="1">
      <alignment horizontal="right"/>
    </xf>
    <xf numFmtId="3" fontId="17" fillId="0" borderId="1" xfId="34" applyNumberFormat="1" applyFont="1" applyFill="1" applyBorder="1" applyAlignment="1" applyProtection="1">
      <alignment horizontal="right"/>
      <protection locked="0"/>
    </xf>
    <xf numFmtId="3" fontId="17" fillId="0" borderId="1" xfId="34" applyNumberFormat="1" applyFont="1" applyFill="1" applyBorder="1" applyProtection="1">
      <protection locked="0"/>
    </xf>
    <xf numFmtId="169" fontId="17" fillId="0" borderId="1" xfId="23" applyNumberFormat="1" applyFont="1" applyFill="1" applyBorder="1" applyAlignment="1" applyProtection="1">
      <alignment horizontal="right"/>
    </xf>
    <xf numFmtId="3" fontId="32" fillId="0" borderId="1" xfId="32" applyNumberFormat="1" applyFont="1" applyFill="1" applyBorder="1" applyAlignment="1">
      <alignment horizontal="right" vertical="center"/>
    </xf>
    <xf numFmtId="0" fontId="32" fillId="0" borderId="1" xfId="33" applyNumberFormat="1" applyFont="1" applyBorder="1"/>
    <xf numFmtId="165" fontId="15" fillId="0" borderId="0" xfId="6" applyFont="1"/>
    <xf numFmtId="0" fontId="15" fillId="0" borderId="0" xfId="23" applyNumberFormat="1" applyFont="1" applyBorder="1" applyAlignment="1">
      <alignment horizontal="left" vertical="top"/>
    </xf>
    <xf numFmtId="165" fontId="15" fillId="0" borderId="0" xfId="6" applyFont="1" applyAlignment="1"/>
    <xf numFmtId="165" fontId="15" fillId="0" borderId="0" xfId="24" applyFont="1" applyFill="1" applyBorder="1" applyAlignment="1">
      <alignment vertical="center"/>
    </xf>
    <xf numFmtId="165" fontId="17" fillId="0" borderId="0" xfId="23" applyFont="1" applyFill="1" applyAlignment="1">
      <alignment vertical="center"/>
    </xf>
    <xf numFmtId="165" fontId="17" fillId="0" borderId="0" xfId="23" applyFont="1" applyAlignment="1">
      <alignment vertical="center"/>
    </xf>
    <xf numFmtId="9" fontId="17" fillId="0" borderId="0" xfId="2" applyFont="1" applyBorder="1" applyAlignment="1">
      <alignment vertical="center"/>
    </xf>
    <xf numFmtId="165" fontId="17" fillId="0" borderId="0" xfId="6" applyFont="1" applyFill="1" applyAlignment="1">
      <alignment vertical="center"/>
    </xf>
    <xf numFmtId="165" fontId="22" fillId="0" borderId="0" xfId="29" applyFont="1" applyAlignment="1">
      <alignment vertical="top"/>
    </xf>
    <xf numFmtId="165" fontId="15" fillId="2" borderId="1" xfId="25" applyFont="1" applyFill="1" applyBorder="1" applyAlignment="1">
      <alignment horizontal="center" vertical="center" wrapText="1"/>
    </xf>
    <xf numFmtId="2" fontId="15" fillId="2" borderId="1" xfId="25" applyNumberFormat="1" applyFont="1" applyFill="1" applyBorder="1" applyAlignment="1">
      <alignment horizontal="center" vertical="center" wrapText="1"/>
    </xf>
    <xf numFmtId="165" fontId="15" fillId="10" borderId="1" xfId="25" applyFont="1" applyFill="1" applyBorder="1" applyAlignment="1">
      <alignment horizontal="center" vertical="center" wrapText="1"/>
    </xf>
    <xf numFmtId="165" fontId="8" fillId="0" borderId="0" xfId="29" applyFont="1" applyAlignment="1">
      <alignment vertical="top"/>
    </xf>
    <xf numFmtId="2" fontId="15" fillId="3" borderId="1" xfId="25" applyNumberFormat="1" applyFont="1" applyFill="1" applyBorder="1" applyAlignment="1">
      <alignment horizontal="right" vertical="top"/>
    </xf>
    <xf numFmtId="2" fontId="15" fillId="3" borderId="3" xfId="25" applyNumberFormat="1" applyFont="1" applyFill="1" applyBorder="1" applyAlignment="1">
      <alignment horizontal="right" vertical="top"/>
    </xf>
    <xf numFmtId="2" fontId="6" fillId="0" borderId="1" xfId="2"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2" fontId="6" fillId="0" borderId="6" xfId="0" applyNumberFormat="1" applyFont="1" applyFill="1" applyBorder="1" applyAlignment="1">
      <alignment horizontal="right"/>
    </xf>
    <xf numFmtId="2" fontId="6" fillId="0" borderId="1" xfId="0" applyNumberFormat="1" applyFont="1" applyBorder="1" applyAlignment="1">
      <alignment horizontal="right"/>
    </xf>
    <xf numFmtId="2" fontId="32" fillId="0" borderId="1" xfId="0" applyNumberFormat="1" applyFont="1" applyBorder="1"/>
    <xf numFmtId="2" fontId="32" fillId="0" borderId="1" xfId="0" applyNumberFormat="1" applyFont="1" applyBorder="1" applyAlignment="1">
      <alignment horizontal="right"/>
    </xf>
    <xf numFmtId="2" fontId="32" fillId="0" borderId="1" xfId="2" applyNumberFormat="1" applyFont="1" applyFill="1" applyBorder="1" applyAlignment="1">
      <alignment horizontal="right" vertical="center" wrapText="1"/>
    </xf>
    <xf numFmtId="2" fontId="8" fillId="0" borderId="0" xfId="29" applyNumberFormat="1" applyFont="1" applyAlignment="1">
      <alignment vertical="top"/>
    </xf>
    <xf numFmtId="170" fontId="17" fillId="4" borderId="1" xfId="0" applyNumberFormat="1" applyFont="1" applyFill="1" applyBorder="1" applyAlignment="1">
      <alignment horizontal="left"/>
    </xf>
    <xf numFmtId="165" fontId="15" fillId="3" borderId="0" xfId="0" applyNumberFormat="1" applyFont="1" applyFill="1" applyBorder="1" applyAlignment="1"/>
    <xf numFmtId="165" fontId="20" fillId="0" borderId="0" xfId="25" applyFont="1" applyBorder="1" applyAlignment="1">
      <alignment vertical="top"/>
    </xf>
    <xf numFmtId="2" fontId="24" fillId="0" borderId="0" xfId="25" applyNumberFormat="1" applyFont="1" applyAlignment="1">
      <alignment vertical="top"/>
    </xf>
    <xf numFmtId="165" fontId="24" fillId="0" borderId="0" xfId="25" applyFont="1" applyAlignment="1">
      <alignment vertical="top"/>
    </xf>
    <xf numFmtId="165" fontId="22" fillId="0" borderId="0" xfId="29" applyFont="1"/>
    <xf numFmtId="165" fontId="13" fillId="2" borderId="3" xfId="29" applyFont="1" applyFill="1" applyBorder="1" applyAlignment="1">
      <alignment vertical="center" wrapText="1"/>
    </xf>
    <xf numFmtId="176" fontId="15" fillId="2" borderId="1" xfId="29" applyNumberFormat="1" applyFont="1" applyFill="1" applyBorder="1" applyAlignment="1">
      <alignment horizontal="center" vertical="center"/>
    </xf>
    <xf numFmtId="168" fontId="15" fillId="0" borderId="1" xfId="29" applyNumberFormat="1" applyFont="1" applyFill="1" applyBorder="1"/>
    <xf numFmtId="168" fontId="17" fillId="0" borderId="1" xfId="29" applyNumberFormat="1" applyFont="1" applyFill="1" applyBorder="1"/>
    <xf numFmtId="168" fontId="17" fillId="0" borderId="1" xfId="29" applyNumberFormat="1" applyFont="1" applyBorder="1"/>
    <xf numFmtId="169" fontId="32" fillId="0" borderId="1" xfId="0" applyNumberFormat="1" applyFont="1" applyFill="1" applyBorder="1"/>
    <xf numFmtId="168" fontId="17" fillId="0" borderId="0" xfId="29" applyNumberFormat="1" applyFont="1" applyFill="1" applyBorder="1"/>
    <xf numFmtId="169" fontId="15" fillId="0" borderId="1" xfId="29" applyNumberFormat="1" applyFont="1" applyFill="1" applyBorder="1"/>
    <xf numFmtId="169" fontId="15" fillId="0" borderId="1" xfId="29" applyNumberFormat="1" applyFont="1" applyBorder="1"/>
    <xf numFmtId="165" fontId="15" fillId="0" borderId="0" xfId="29" applyFont="1" applyBorder="1" applyAlignment="1">
      <alignment vertical="center" wrapText="1"/>
    </xf>
    <xf numFmtId="165" fontId="13" fillId="3" borderId="15" xfId="0" applyNumberFormat="1" applyFont="1" applyFill="1" applyBorder="1" applyAlignment="1"/>
    <xf numFmtId="165" fontId="13" fillId="3" borderId="15" xfId="0" applyNumberFormat="1" applyFont="1" applyFill="1" applyBorder="1" applyAlignment="1">
      <alignment wrapText="1"/>
    </xf>
    <xf numFmtId="165" fontId="25" fillId="0" borderId="0" xfId="29" applyFont="1" applyFill="1" applyAlignment="1">
      <alignment vertical="center"/>
    </xf>
    <xf numFmtId="165" fontId="8" fillId="0" borderId="0" xfId="29" applyFont="1" applyAlignment="1">
      <alignment vertical="center"/>
    </xf>
    <xf numFmtId="165" fontId="13" fillId="0" borderId="0" xfId="29" applyFont="1" applyFill="1" applyBorder="1" applyAlignment="1">
      <alignment horizontal="left" vertical="center"/>
    </xf>
    <xf numFmtId="165" fontId="19" fillId="0" borderId="0" xfId="29" applyFont="1" applyAlignment="1">
      <alignment vertical="top"/>
    </xf>
    <xf numFmtId="165" fontId="15" fillId="2" borderId="1" xfId="29" applyFont="1" applyFill="1" applyBorder="1" applyAlignment="1">
      <alignment horizontal="center" vertical="center" wrapText="1"/>
    </xf>
    <xf numFmtId="3" fontId="15" fillId="2" borderId="1" xfId="29" applyNumberFormat="1" applyFont="1" applyFill="1" applyBorder="1" applyAlignment="1">
      <alignment horizontal="center" vertical="center" wrapText="1"/>
    </xf>
    <xf numFmtId="165" fontId="17" fillId="0" borderId="0" xfId="29" applyFont="1" applyAlignment="1">
      <alignment vertical="top"/>
    </xf>
    <xf numFmtId="3" fontId="15" fillId="0" borderId="1" xfId="29" applyNumberFormat="1" applyFont="1" applyBorder="1" applyAlignment="1">
      <alignment vertical="top" wrapText="1"/>
    </xf>
    <xf numFmtId="166" fontId="15" fillId="0" borderId="1" xfId="29" applyNumberFormat="1" applyFont="1" applyBorder="1" applyAlignment="1">
      <alignment horizontal="right" vertical="top"/>
    </xf>
    <xf numFmtId="168" fontId="15" fillId="0" borderId="1" xfId="29" applyNumberFormat="1" applyFont="1" applyBorder="1" applyAlignment="1">
      <alignment vertical="top" wrapText="1"/>
    </xf>
    <xf numFmtId="168" fontId="15" fillId="0" borderId="1" xfId="29" applyNumberFormat="1" applyFont="1" applyBorder="1" applyAlignment="1">
      <alignment horizontal="right" wrapText="1"/>
    </xf>
    <xf numFmtId="164" fontId="15" fillId="0" borderId="1" xfId="14" applyFont="1" applyBorder="1" applyAlignment="1">
      <alignment horizontal="right" wrapText="1"/>
    </xf>
    <xf numFmtId="3" fontId="15" fillId="0" borderId="1" xfId="29" applyNumberFormat="1" applyFont="1" applyFill="1" applyBorder="1" applyAlignment="1">
      <alignment horizontal="right" wrapText="1"/>
    </xf>
    <xf numFmtId="165" fontId="15" fillId="0" borderId="0" xfId="29" applyFont="1" applyAlignment="1">
      <alignment vertical="top"/>
    </xf>
    <xf numFmtId="169" fontId="15" fillId="0" borderId="1" xfId="29" applyNumberFormat="1" applyFont="1" applyBorder="1" applyAlignment="1">
      <alignment vertical="top" wrapText="1"/>
    </xf>
    <xf numFmtId="3" fontId="17" fillId="0" borderId="1" xfId="29" applyNumberFormat="1" applyFont="1" applyBorder="1" applyAlignment="1">
      <alignment vertical="top" wrapText="1"/>
    </xf>
    <xf numFmtId="168" fontId="17" fillId="0" borderId="1" xfId="29" applyNumberFormat="1" applyFont="1" applyBorder="1" applyAlignment="1">
      <alignment vertical="top" wrapText="1"/>
    </xf>
    <xf numFmtId="1" fontId="17" fillId="0" borderId="1" xfId="29" applyNumberFormat="1" applyFont="1" applyBorder="1" applyAlignment="1">
      <alignment vertical="top" wrapText="1"/>
    </xf>
    <xf numFmtId="4" fontId="17" fillId="0" borderId="1" xfId="29" applyNumberFormat="1" applyFont="1" applyBorder="1" applyAlignment="1">
      <alignment vertical="top" wrapText="1"/>
    </xf>
    <xf numFmtId="3" fontId="17" fillId="0" borderId="1" xfId="29" applyNumberFormat="1" applyFont="1" applyFill="1" applyBorder="1" applyAlignment="1">
      <alignment horizontal="right" wrapText="1"/>
    </xf>
    <xf numFmtId="165" fontId="13" fillId="3" borderId="0" xfId="0" applyNumberFormat="1" applyFont="1" applyFill="1" applyBorder="1" applyAlignment="1"/>
    <xf numFmtId="165" fontId="13" fillId="3" borderId="0" xfId="0" applyNumberFormat="1" applyFont="1" applyFill="1" applyBorder="1" applyAlignment="1">
      <alignment wrapText="1"/>
    </xf>
    <xf numFmtId="169" fontId="17" fillId="0" borderId="0" xfId="29" applyNumberFormat="1" applyFont="1" applyBorder="1" applyAlignment="1">
      <alignment horizontal="right"/>
    </xf>
    <xf numFmtId="2" fontId="17" fillId="0" borderId="0" xfId="29" applyNumberFormat="1" applyFont="1" applyAlignment="1">
      <alignment vertical="top"/>
    </xf>
    <xf numFmtId="165" fontId="15" fillId="0" borderId="0" xfId="29" applyFont="1" applyBorder="1" applyAlignment="1">
      <alignment vertical="top"/>
    </xf>
    <xf numFmtId="165" fontId="17" fillId="0" borderId="0" xfId="29" applyFont="1" applyBorder="1" applyAlignment="1">
      <alignment vertical="top"/>
    </xf>
    <xf numFmtId="166" fontId="13" fillId="3" borderId="1" xfId="29" applyNumberFormat="1" applyFont="1" applyFill="1" applyBorder="1" applyAlignment="1">
      <alignment horizontal="right" vertical="top"/>
    </xf>
    <xf numFmtId="169" fontId="15" fillId="3" borderId="1" xfId="29" applyNumberFormat="1" applyFont="1" applyFill="1" applyBorder="1" applyAlignment="1">
      <alignment wrapText="1"/>
    </xf>
    <xf numFmtId="169" fontId="15" fillId="3" borderId="0" xfId="29" applyNumberFormat="1" applyFont="1" applyFill="1" applyBorder="1" applyAlignment="1">
      <alignment wrapText="1"/>
    </xf>
    <xf numFmtId="169" fontId="13" fillId="0" borderId="1" xfId="7" applyNumberFormat="1" applyFont="1" applyFill="1" applyBorder="1" applyAlignment="1">
      <alignment horizontal="right" wrapText="1"/>
    </xf>
    <xf numFmtId="169" fontId="13" fillId="3" borderId="1" xfId="29" applyNumberFormat="1" applyFont="1" applyFill="1" applyBorder="1" applyAlignment="1">
      <alignment horizontal="right" wrapText="1"/>
    </xf>
    <xf numFmtId="166" fontId="13" fillId="3" borderId="1" xfId="29" applyNumberFormat="1" applyFont="1" applyFill="1" applyBorder="1" applyAlignment="1">
      <alignment horizontal="right"/>
    </xf>
    <xf numFmtId="3" fontId="13" fillId="3" borderId="1" xfId="29" applyNumberFormat="1" applyFont="1" applyFill="1" applyBorder="1" applyAlignment="1">
      <alignment horizontal="right" wrapText="1"/>
    </xf>
    <xf numFmtId="165" fontId="8" fillId="0" borderId="0" xfId="29" applyFont="1" applyAlignment="1"/>
    <xf numFmtId="165" fontId="8" fillId="0" borderId="2" xfId="29" applyFont="1" applyBorder="1" applyAlignment="1"/>
    <xf numFmtId="166" fontId="15" fillId="0" borderId="1" xfId="29" applyNumberFormat="1" applyFont="1" applyFill="1" applyBorder="1" applyAlignment="1">
      <alignment horizontal="right" vertical="top"/>
    </xf>
    <xf numFmtId="184" fontId="15" fillId="0" borderId="1" xfId="29" applyNumberFormat="1" applyFont="1" applyFill="1" applyBorder="1" applyAlignment="1">
      <alignment horizontal="right" vertical="top"/>
    </xf>
    <xf numFmtId="165" fontId="8" fillId="0" borderId="0" xfId="29" applyFont="1" applyBorder="1"/>
    <xf numFmtId="165" fontId="8" fillId="0" borderId="2" xfId="29" applyFont="1" applyBorder="1"/>
    <xf numFmtId="166" fontId="17" fillId="0" borderId="1" xfId="29" applyNumberFormat="1" applyFont="1" applyFill="1" applyBorder="1" applyAlignment="1">
      <alignment horizontal="right" vertical="top"/>
    </xf>
    <xf numFmtId="168" fontId="17" fillId="0" borderId="1" xfId="29" applyNumberFormat="1" applyFont="1" applyFill="1" applyBorder="1" applyAlignment="1">
      <alignment horizontal="right" vertical="top"/>
    </xf>
    <xf numFmtId="169" fontId="17" fillId="0" borderId="1" xfId="7" applyNumberFormat="1" applyFont="1" applyFill="1" applyBorder="1" applyAlignment="1">
      <alignment horizontal="right" wrapText="1"/>
    </xf>
    <xf numFmtId="165" fontId="14" fillId="0" borderId="0" xfId="29" applyFont="1" applyAlignment="1">
      <alignment vertical="top"/>
    </xf>
    <xf numFmtId="169" fontId="14" fillId="0" borderId="0" xfId="29" applyNumberFormat="1" applyFont="1" applyBorder="1" applyAlignment="1">
      <alignment horizontal="right"/>
    </xf>
    <xf numFmtId="165" fontId="13" fillId="0" borderId="0" xfId="29" applyFont="1" applyBorder="1" applyAlignment="1">
      <alignment horizontal="left"/>
    </xf>
    <xf numFmtId="165" fontId="25" fillId="0" borderId="0" xfId="29" applyFont="1"/>
    <xf numFmtId="165" fontId="25" fillId="0" borderId="0" xfId="29" applyFont="1" applyBorder="1"/>
    <xf numFmtId="3" fontId="17" fillId="0" borderId="0" xfId="29" applyNumberFormat="1" applyFont="1" applyBorder="1"/>
    <xf numFmtId="0" fontId="50" fillId="0" borderId="0" xfId="0" applyFont="1"/>
    <xf numFmtId="165" fontId="6" fillId="10" borderId="1" xfId="33" applyFont="1" applyFill="1" applyBorder="1" applyAlignment="1">
      <alignment horizontal="center" vertical="center" wrapText="1"/>
    </xf>
    <xf numFmtId="3" fontId="6" fillId="10" borderId="1" xfId="33" applyNumberFormat="1" applyFont="1" applyFill="1" applyBorder="1" applyAlignment="1">
      <alignment horizontal="center" vertical="center" wrapText="1"/>
    </xf>
    <xf numFmtId="165" fontId="6" fillId="3" borderId="1" xfId="26" applyNumberFormat="1" applyFont="1" applyFill="1" applyBorder="1" applyAlignment="1">
      <alignment horizontal="left"/>
    </xf>
    <xf numFmtId="185" fontId="6" fillId="0" borderId="1" xfId="35" applyNumberFormat="1" applyFont="1" applyFill="1" applyBorder="1" applyAlignment="1">
      <alignment horizontal="right" vertical="top" wrapText="1"/>
    </xf>
    <xf numFmtId="185" fontId="6" fillId="3" borderId="1" xfId="35" applyNumberFormat="1" applyFont="1" applyFill="1" applyBorder="1" applyAlignment="1">
      <alignment horizontal="right" vertical="top" wrapText="1"/>
    </xf>
    <xf numFmtId="186" fontId="6" fillId="3" borderId="1" xfId="35" applyNumberFormat="1" applyFont="1" applyFill="1" applyBorder="1" applyAlignment="1">
      <alignment horizontal="right" vertical="top" wrapText="1"/>
    </xf>
    <xf numFmtId="4" fontId="6" fillId="0" borderId="1" xfId="35" applyNumberFormat="1" applyFont="1" applyFill="1" applyBorder="1" applyAlignment="1">
      <alignment horizontal="right" wrapText="1"/>
    </xf>
    <xf numFmtId="186" fontId="6" fillId="0" borderId="1" xfId="35" applyNumberFormat="1" applyFont="1" applyFill="1" applyBorder="1" applyAlignment="1">
      <alignment horizontal="right" vertical="top" wrapText="1"/>
    </xf>
    <xf numFmtId="170" fontId="32" fillId="4" borderId="1" xfId="26" applyNumberFormat="1" applyFont="1" applyFill="1" applyBorder="1" applyAlignment="1">
      <alignment horizontal="left"/>
    </xf>
    <xf numFmtId="185" fontId="32" fillId="0" borderId="1" xfId="35" applyNumberFormat="1" applyFont="1" applyFill="1" applyBorder="1" applyAlignment="1">
      <alignment horizontal="right" vertical="top" wrapText="1"/>
    </xf>
    <xf numFmtId="186" fontId="32" fillId="0" borderId="1" xfId="35" applyNumberFormat="1" applyFont="1" applyFill="1" applyBorder="1" applyAlignment="1">
      <alignment horizontal="right" vertical="top" wrapText="1"/>
    </xf>
    <xf numFmtId="187" fontId="32" fillId="0" borderId="1" xfId="35" applyNumberFormat="1" applyFont="1" applyFill="1" applyBorder="1" applyAlignment="1">
      <alignment horizontal="right" vertical="top" wrapText="1"/>
    </xf>
    <xf numFmtId="164" fontId="32" fillId="0" borderId="1" xfId="35" applyNumberFormat="1" applyFont="1" applyFill="1" applyBorder="1" applyAlignment="1">
      <alignment horizontal="right" vertical="top" wrapText="1"/>
    </xf>
    <xf numFmtId="170" fontId="6" fillId="4" borderId="1" xfId="26" applyNumberFormat="1" applyFont="1" applyFill="1" applyBorder="1" applyAlignment="1">
      <alignment horizontal="left"/>
    </xf>
    <xf numFmtId="3" fontId="13" fillId="3" borderId="1" xfId="29" applyNumberFormat="1" applyFont="1" applyFill="1" applyBorder="1" applyAlignment="1">
      <alignment wrapText="1"/>
    </xf>
    <xf numFmtId="3" fontId="15" fillId="0" borderId="3" xfId="29" applyNumberFormat="1" applyFont="1" applyBorder="1" applyAlignment="1">
      <alignment horizontal="right" vertical="top"/>
    </xf>
    <xf numFmtId="3" fontId="15" fillId="0" borderId="1" xfId="29" applyNumberFormat="1" applyFont="1" applyBorder="1" applyAlignment="1">
      <alignment horizontal="right" vertical="top"/>
    </xf>
    <xf numFmtId="3" fontId="14" fillId="3" borderId="1" xfId="29" applyNumberFormat="1" applyFont="1" applyFill="1" applyBorder="1" applyAlignment="1">
      <alignment wrapText="1"/>
    </xf>
    <xf numFmtId="165" fontId="15" fillId="0" borderId="0" xfId="29" applyFont="1" applyBorder="1" applyAlignment="1">
      <alignment horizontal="left" vertical="top"/>
    </xf>
    <xf numFmtId="4" fontId="8" fillId="0" borderId="0" xfId="29" applyNumberFormat="1" applyFont="1" applyAlignment="1">
      <alignment vertical="top"/>
    </xf>
    <xf numFmtId="178" fontId="17" fillId="0" borderId="0" xfId="9" applyNumberFormat="1" applyFont="1" applyBorder="1" applyAlignment="1">
      <alignment horizontal="right" vertical="top"/>
    </xf>
    <xf numFmtId="165" fontId="8" fillId="0" borderId="0" xfId="29" applyFont="1" applyBorder="1" applyAlignment="1">
      <alignment vertical="top"/>
    </xf>
    <xf numFmtId="3" fontId="15" fillId="0" borderId="0" xfId="29" applyNumberFormat="1" applyFont="1" applyBorder="1" applyAlignment="1">
      <alignment vertical="top" wrapText="1"/>
    </xf>
    <xf numFmtId="165" fontId="15" fillId="2" borderId="1" xfId="29" applyFont="1" applyFill="1" applyBorder="1" applyAlignment="1">
      <alignment horizontal="center" vertical="top" wrapText="1"/>
    </xf>
    <xf numFmtId="165" fontId="15" fillId="2" borderId="3" xfId="29" applyFont="1" applyFill="1" applyBorder="1" applyAlignment="1">
      <alignment horizontal="center" vertical="center" wrapText="1"/>
    </xf>
    <xf numFmtId="165" fontId="14" fillId="0" borderId="1" xfId="29" applyFont="1" applyBorder="1" applyAlignment="1"/>
    <xf numFmtId="166" fontId="15" fillId="3" borderId="1" xfId="29" applyNumberFormat="1" applyFont="1" applyFill="1" applyBorder="1" applyAlignment="1">
      <alignment horizontal="right"/>
    </xf>
    <xf numFmtId="166" fontId="17" fillId="3" borderId="1" xfId="29" applyNumberFormat="1" applyFont="1" applyFill="1" applyBorder="1" applyAlignment="1">
      <alignment horizontal="right"/>
    </xf>
    <xf numFmtId="165" fontId="14" fillId="0" borderId="0" xfId="29" applyFont="1" applyBorder="1" applyAlignment="1"/>
    <xf numFmtId="2" fontId="17" fillId="0" borderId="0" xfId="29" applyNumberFormat="1" applyFont="1" applyBorder="1" applyAlignment="1">
      <alignment vertical="top"/>
    </xf>
    <xf numFmtId="3" fontId="17" fillId="0" borderId="0" xfId="29" applyNumberFormat="1" applyFont="1" applyBorder="1" applyAlignment="1">
      <alignment vertical="top"/>
    </xf>
    <xf numFmtId="166" fontId="17" fillId="3" borderId="0" xfId="29" applyNumberFormat="1" applyFont="1" applyFill="1" applyBorder="1" applyAlignment="1">
      <alignment horizontal="right" vertical="top"/>
    </xf>
    <xf numFmtId="175" fontId="17" fillId="0" borderId="0" xfId="2" applyNumberFormat="1" applyFont="1" applyFill="1" applyBorder="1" applyAlignment="1">
      <alignment horizontal="right" vertical="top"/>
    </xf>
    <xf numFmtId="175" fontId="17" fillId="0" borderId="0" xfId="2" applyNumberFormat="1" applyFont="1" applyAlignment="1">
      <alignment vertical="top"/>
    </xf>
    <xf numFmtId="9" fontId="17" fillId="0" borderId="0" xfId="2" applyNumberFormat="1" applyFont="1" applyAlignment="1">
      <alignment vertical="top"/>
    </xf>
    <xf numFmtId="9" fontId="17" fillId="0" borderId="0" xfId="2" applyFont="1" applyAlignment="1">
      <alignment vertical="top"/>
    </xf>
    <xf numFmtId="3" fontId="17" fillId="3" borderId="1" xfId="34" applyNumberFormat="1" applyFont="1" applyFill="1" applyBorder="1" applyAlignment="1">
      <alignment horizontal="right"/>
    </xf>
    <xf numFmtId="3" fontId="17" fillId="3" borderId="1" xfId="34" applyNumberFormat="1" applyFont="1" applyFill="1" applyBorder="1"/>
    <xf numFmtId="3" fontId="17" fillId="3" borderId="1" xfId="1" applyNumberFormat="1" applyFont="1" applyFill="1" applyBorder="1"/>
    <xf numFmtId="3" fontId="15" fillId="3" borderId="1" xfId="1" applyNumberFormat="1" applyFont="1" applyFill="1" applyBorder="1" applyAlignment="1">
      <alignment horizontal="right" vertical="top"/>
    </xf>
    <xf numFmtId="165" fontId="19" fillId="0" borderId="0" xfId="29" applyFont="1"/>
    <xf numFmtId="165" fontId="15" fillId="2" borderId="6" xfId="29" applyFont="1" applyFill="1" applyBorder="1" applyAlignment="1">
      <alignment horizontal="center" vertical="top" wrapText="1"/>
    </xf>
    <xf numFmtId="165" fontId="15" fillId="2" borderId="8" xfId="29" applyFont="1" applyFill="1" applyBorder="1" applyAlignment="1">
      <alignment horizontal="center" vertical="top" wrapText="1"/>
    </xf>
    <xf numFmtId="3" fontId="13" fillId="3" borderId="1" xfId="9" applyNumberFormat="1" applyFont="1" applyFill="1" applyBorder="1" applyAlignment="1">
      <alignment horizontal="right" vertical="center"/>
    </xf>
    <xf numFmtId="2" fontId="17" fillId="0" borderId="0" xfId="29" applyNumberFormat="1" applyFont="1"/>
    <xf numFmtId="3" fontId="13" fillId="0" borderId="1" xfId="14" applyNumberFormat="1" applyFont="1" applyFill="1" applyBorder="1"/>
    <xf numFmtId="167" fontId="17" fillId="0" borderId="1" xfId="1" applyNumberFormat="1" applyFont="1" applyBorder="1" applyAlignment="1">
      <alignment horizontal="right" vertical="center"/>
    </xf>
    <xf numFmtId="3" fontId="14" fillId="0" borderId="1" xfId="9" applyNumberFormat="1" applyFont="1" applyBorder="1" applyAlignment="1">
      <alignment horizontal="right" vertical="center"/>
    </xf>
    <xf numFmtId="165" fontId="17" fillId="0" borderId="0" xfId="29" applyFont="1" applyAlignment="1">
      <alignment horizontal="left"/>
    </xf>
    <xf numFmtId="0" fontId="28" fillId="0" borderId="0" xfId="0" applyNumberFormat="1" applyFont="1"/>
    <xf numFmtId="0" fontId="6" fillId="0" borderId="0" xfId="0" applyNumberFormat="1" applyFont="1" applyAlignment="1">
      <alignment vertical="center"/>
    </xf>
    <xf numFmtId="0" fontId="6" fillId="2" borderId="1" xfId="0" applyNumberFormat="1" applyFont="1" applyFill="1" applyBorder="1" applyAlignment="1">
      <alignment horizontal="center" vertical="center"/>
    </xf>
    <xf numFmtId="170" fontId="15" fillId="4" borderId="1" xfId="0" applyNumberFormat="1" applyFont="1" applyFill="1" applyBorder="1" applyAlignment="1">
      <alignment horizontal="left"/>
    </xf>
    <xf numFmtId="2" fontId="6" fillId="0" borderId="5" xfId="0" applyNumberFormat="1" applyFont="1" applyFill="1" applyBorder="1" applyAlignment="1">
      <alignment horizontal="center"/>
    </xf>
    <xf numFmtId="168" fontId="6"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11" fillId="0" borderId="0" xfId="0" applyNumberFormat="1" applyFont="1"/>
    <xf numFmtId="0" fontId="6" fillId="0" borderId="1" xfId="0" applyFont="1" applyBorder="1"/>
    <xf numFmtId="170" fontId="17" fillId="0" borderId="1" xfId="36" applyNumberFormat="1" applyFont="1" applyFill="1" applyBorder="1" applyAlignment="1">
      <alignment horizontal="left"/>
    </xf>
    <xf numFmtId="2" fontId="32" fillId="0" borderId="1" xfId="0" applyNumberFormat="1" applyFont="1" applyFill="1" applyBorder="1" applyAlignment="1">
      <alignment horizontal="center"/>
    </xf>
    <xf numFmtId="168" fontId="32" fillId="0" borderId="0" xfId="0" applyNumberFormat="1" applyFont="1" applyBorder="1" applyAlignment="1">
      <alignment horizontal="center"/>
    </xf>
    <xf numFmtId="165" fontId="15" fillId="3" borderId="0" xfId="29" applyFont="1" applyFill="1"/>
    <xf numFmtId="165" fontId="17" fillId="3" borderId="0" xfId="29" applyFont="1" applyFill="1"/>
    <xf numFmtId="165" fontId="17" fillId="0" borderId="0" xfId="29" applyFont="1" applyFill="1"/>
    <xf numFmtId="9" fontId="11" fillId="0" borderId="0" xfId="2" applyFont="1"/>
    <xf numFmtId="0" fontId="28" fillId="0" borderId="0" xfId="0" applyNumberFormat="1" applyFont="1" applyFill="1"/>
    <xf numFmtId="0" fontId="6" fillId="0" borderId="0" xfId="0" applyNumberFormat="1" applyFont="1"/>
    <xf numFmtId="0" fontId="6" fillId="0" borderId="0" xfId="0" applyNumberFormat="1" applyFont="1" applyFill="1"/>
    <xf numFmtId="0" fontId="6" fillId="0" borderId="0" xfId="0" applyNumberFormat="1" applyFont="1" applyFill="1" applyAlignment="1">
      <alignment vertical="center"/>
    </xf>
    <xf numFmtId="169" fontId="6" fillId="0" borderId="1" xfId="0" applyNumberFormat="1" applyFont="1" applyBorder="1" applyAlignment="1">
      <alignment horizontal="center"/>
    </xf>
    <xf numFmtId="168" fontId="6" fillId="0" borderId="1" xfId="2" applyNumberFormat="1" applyFont="1" applyBorder="1" applyAlignment="1">
      <alignment horizontal="center" vertical="center"/>
    </xf>
    <xf numFmtId="0" fontId="11" fillId="0" borderId="0" xfId="0" applyNumberFormat="1" applyFont="1" applyFill="1"/>
    <xf numFmtId="169" fontId="32" fillId="0" borderId="1" xfId="0" applyNumberFormat="1" applyFont="1" applyBorder="1" applyAlignment="1">
      <alignment horizontal="center"/>
    </xf>
    <xf numFmtId="170" fontId="15" fillId="4" borderId="0" xfId="0" applyNumberFormat="1" applyFont="1" applyFill="1" applyBorder="1" applyAlignment="1">
      <alignment horizontal="left"/>
    </xf>
    <xf numFmtId="0" fontId="28" fillId="0" borderId="0" xfId="3" applyNumberFormat="1" applyFont="1" applyAlignment="1">
      <alignment wrapText="1"/>
    </xf>
    <xf numFmtId="0" fontId="6" fillId="0" borderId="0" xfId="3" applyNumberFormat="1" applyFont="1"/>
    <xf numFmtId="0" fontId="6" fillId="2" borderId="1" xfId="3" applyNumberFormat="1" applyFont="1" applyFill="1" applyBorder="1" applyAlignment="1">
      <alignment horizontal="center" vertical="center" wrapText="1"/>
    </xf>
    <xf numFmtId="0" fontId="6" fillId="0" borderId="0" xfId="3" applyNumberFormat="1" applyFont="1" applyAlignment="1">
      <alignment vertical="center"/>
    </xf>
    <xf numFmtId="168" fontId="6" fillId="0" borderId="1" xfId="0" applyNumberFormat="1" applyFont="1" applyBorder="1" applyAlignment="1">
      <alignment horizontal="center"/>
    </xf>
    <xf numFmtId="165" fontId="15" fillId="3" borderId="0" xfId="6" applyFont="1" applyFill="1"/>
    <xf numFmtId="165" fontId="17" fillId="3" borderId="0" xfId="6" applyFont="1" applyFill="1"/>
    <xf numFmtId="0" fontId="11" fillId="0" borderId="0" xfId="3" applyNumberFormat="1" applyFont="1" applyAlignment="1">
      <alignment wrapText="1"/>
    </xf>
    <xf numFmtId="0" fontId="12" fillId="0" borderId="0" xfId="3" applyNumberFormat="1" applyFont="1" applyBorder="1" applyAlignment="1">
      <alignment wrapText="1"/>
    </xf>
    <xf numFmtId="169" fontId="32" fillId="0" borderId="1" xfId="37" applyNumberFormat="1" applyFont="1" applyFill="1" applyBorder="1" applyAlignment="1">
      <alignment horizontal="center"/>
    </xf>
    <xf numFmtId="0" fontId="11" fillId="0" borderId="0" xfId="3" applyNumberFormat="1" applyFont="1" applyBorder="1"/>
    <xf numFmtId="165" fontId="19" fillId="0" borderId="0" xfId="5" applyNumberFormat="1" applyFont="1" applyAlignment="1">
      <alignment vertical="top"/>
    </xf>
    <xf numFmtId="165" fontId="15" fillId="8" borderId="1" xfId="5" applyNumberFormat="1" applyFont="1" applyFill="1" applyBorder="1" applyAlignment="1">
      <alignment horizontal="center" vertical="center" wrapText="1"/>
    </xf>
    <xf numFmtId="165" fontId="15" fillId="8" borderId="7" xfId="5" applyNumberFormat="1" applyFont="1" applyFill="1" applyBorder="1" applyAlignment="1">
      <alignment horizontal="center" vertical="center"/>
    </xf>
    <xf numFmtId="165" fontId="15" fillId="8" borderId="8" xfId="5" applyNumberFormat="1" applyFont="1" applyFill="1" applyBorder="1" applyAlignment="1">
      <alignment horizontal="center" vertical="center"/>
    </xf>
    <xf numFmtId="165" fontId="17" fillId="0" borderId="0" xfId="5" applyNumberFormat="1" applyFont="1" applyAlignment="1">
      <alignment vertical="top"/>
    </xf>
    <xf numFmtId="165" fontId="21" fillId="8" borderId="1" xfId="29" applyNumberFormat="1" applyFont="1" applyFill="1" applyBorder="1" applyAlignment="1">
      <alignment horizontal="center" vertical="center" wrapText="1"/>
    </xf>
    <xf numFmtId="166" fontId="13" fillId="3" borderId="1" xfId="8" applyNumberFormat="1" applyFont="1" applyFill="1" applyBorder="1" applyAlignment="1">
      <alignment horizontal="right" vertical="top"/>
    </xf>
    <xf numFmtId="3" fontId="13" fillId="0" borderId="1" xfId="29" applyNumberFormat="1" applyFont="1" applyFill="1" applyBorder="1" applyAlignment="1">
      <alignment vertical="top" wrapText="1"/>
    </xf>
    <xf numFmtId="166" fontId="14" fillId="3" borderId="1" xfId="8" applyNumberFormat="1" applyFont="1" applyFill="1" applyBorder="1" applyAlignment="1">
      <alignment horizontal="right" vertical="top"/>
    </xf>
    <xf numFmtId="3" fontId="14" fillId="0" borderId="1" xfId="29" applyNumberFormat="1" applyFont="1" applyFill="1" applyBorder="1" applyAlignment="1">
      <alignment vertical="top" wrapText="1"/>
    </xf>
    <xf numFmtId="165" fontId="15" fillId="0" borderId="0" xfId="5" applyNumberFormat="1" applyFont="1" applyAlignment="1">
      <alignment vertical="top"/>
    </xf>
    <xf numFmtId="165" fontId="19" fillId="0" borderId="0" xfId="29" applyFont="1" applyFill="1" applyAlignment="1">
      <alignment vertical="top"/>
    </xf>
    <xf numFmtId="165" fontId="10" fillId="0" borderId="0" xfId="29" applyFont="1" applyFill="1" applyAlignment="1">
      <alignment vertical="top"/>
    </xf>
    <xf numFmtId="165" fontId="15" fillId="8" borderId="1" xfId="29" applyFont="1" applyFill="1" applyBorder="1" applyAlignment="1">
      <alignment horizontal="center" vertical="center" wrapText="1"/>
    </xf>
    <xf numFmtId="166" fontId="13" fillId="0" borderId="1" xfId="29" applyNumberFormat="1" applyFont="1" applyFill="1" applyBorder="1" applyAlignment="1">
      <alignment horizontal="right" vertical="top"/>
    </xf>
    <xf numFmtId="165" fontId="9" fillId="0" borderId="0" xfId="29" applyFont="1" applyFill="1" applyAlignment="1">
      <alignment vertical="top"/>
    </xf>
    <xf numFmtId="3" fontId="14" fillId="0" borderId="1" xfId="7" applyNumberFormat="1" applyFont="1" applyFill="1" applyBorder="1" applyAlignment="1">
      <alignment horizontal="right" wrapText="1"/>
    </xf>
    <xf numFmtId="166" fontId="14" fillId="3" borderId="1" xfId="8" applyNumberFormat="1" applyFont="1" applyFill="1" applyBorder="1" applyAlignment="1">
      <alignment horizontal="right"/>
    </xf>
    <xf numFmtId="165" fontId="15" fillId="0" borderId="0" xfId="38" applyNumberFormat="1" applyFont="1" applyFill="1" applyBorder="1" applyAlignment="1">
      <alignment vertical="top" wrapText="1"/>
    </xf>
    <xf numFmtId="186" fontId="15" fillId="0" borderId="0" xfId="34" applyNumberFormat="1" applyFont="1" applyFill="1" applyBorder="1" applyAlignment="1">
      <alignment horizontal="right" vertical="top"/>
    </xf>
    <xf numFmtId="166" fontId="10" fillId="0" borderId="0" xfId="9" applyNumberFormat="1" applyFont="1" applyFill="1" applyBorder="1" applyAlignment="1">
      <alignment horizontal="right" vertical="top"/>
    </xf>
    <xf numFmtId="3" fontId="10" fillId="0" borderId="0" xfId="29" applyNumberFormat="1" applyFont="1" applyFill="1" applyBorder="1" applyAlignment="1">
      <alignment vertical="top"/>
    </xf>
    <xf numFmtId="165" fontId="15" fillId="0" borderId="0" xfId="29" applyFont="1" applyFill="1" applyAlignment="1">
      <alignment vertical="top"/>
    </xf>
    <xf numFmtId="2" fontId="10" fillId="0" borderId="0" xfId="29" applyNumberFormat="1" applyFont="1" applyFill="1" applyAlignment="1">
      <alignment vertical="top"/>
    </xf>
    <xf numFmtId="17" fontId="13" fillId="3" borderId="1" xfId="7" applyNumberFormat="1" applyFont="1" applyFill="1" applyBorder="1" applyAlignment="1">
      <alignment horizontal="left" wrapText="1"/>
    </xf>
    <xf numFmtId="166" fontId="13" fillId="3" borderId="1" xfId="8" applyNumberFormat="1" applyFont="1" applyFill="1" applyBorder="1" applyAlignment="1">
      <alignment horizontal="right"/>
    </xf>
    <xf numFmtId="0" fontId="0" fillId="0" borderId="0" xfId="0" applyAlignment="1"/>
    <xf numFmtId="17" fontId="14" fillId="3" borderId="1" xfId="7" applyNumberFormat="1" applyFont="1" applyFill="1" applyBorder="1" applyAlignment="1">
      <alignment horizontal="left" wrapText="1"/>
    </xf>
    <xf numFmtId="165" fontId="15" fillId="3" borderId="0" xfId="0" applyNumberFormat="1" applyFont="1" applyFill="1" applyBorder="1" applyAlignment="1">
      <alignment horizontal="left"/>
    </xf>
    <xf numFmtId="2" fontId="0" fillId="0" borderId="0" xfId="0" applyNumberFormat="1"/>
    <xf numFmtId="165" fontId="19" fillId="0" borderId="0" xfId="5" applyFont="1"/>
    <xf numFmtId="165" fontId="17" fillId="0" borderId="0" xfId="5" applyFont="1"/>
    <xf numFmtId="3" fontId="13" fillId="0" borderId="3" xfId="5" applyNumberFormat="1" applyFont="1" applyBorder="1" applyAlignment="1">
      <alignment horizontal="right"/>
    </xf>
    <xf numFmtId="3" fontId="13" fillId="0" borderId="1" xfId="5" applyNumberFormat="1" applyFont="1" applyBorder="1" applyAlignment="1">
      <alignment horizontal="right"/>
    </xf>
    <xf numFmtId="3" fontId="39" fillId="0" borderId="1" xfId="1" applyNumberFormat="1" applyFont="1" applyFill="1" applyBorder="1"/>
    <xf numFmtId="3" fontId="14" fillId="0" borderId="1" xfId="7" applyNumberFormat="1" applyFont="1" applyFill="1" applyBorder="1" applyAlignment="1">
      <alignment horizontal="right" vertical="center" wrapText="1"/>
    </xf>
    <xf numFmtId="165" fontId="15" fillId="0" borderId="0" xfId="5" applyFont="1" applyFill="1"/>
    <xf numFmtId="165" fontId="17" fillId="0" borderId="0" xfId="5" applyFont="1" applyFill="1"/>
    <xf numFmtId="165" fontId="50" fillId="0" borderId="0" xfId="27" applyFont="1"/>
    <xf numFmtId="0" fontId="6" fillId="5" borderId="1" xfId="27" applyNumberFormat="1" applyFont="1" applyFill="1" applyBorder="1" applyAlignment="1">
      <alignment horizontal="center" wrapText="1"/>
    </xf>
    <xf numFmtId="0" fontId="6" fillId="5" borderId="1" xfId="19" applyNumberFormat="1" applyFont="1" applyFill="1" applyBorder="1" applyAlignment="1">
      <alignment horizontal="center" vertical="center" wrapText="1"/>
    </xf>
    <xf numFmtId="166" fontId="15" fillId="0" borderId="1" xfId="9" applyNumberFormat="1" applyFont="1" applyBorder="1" applyAlignment="1">
      <alignment horizontal="right" vertical="center"/>
    </xf>
    <xf numFmtId="166" fontId="17" fillId="0" borderId="1" xfId="9" applyNumberFormat="1" applyFont="1" applyBorder="1" applyAlignment="1">
      <alignment horizontal="right" vertical="center"/>
    </xf>
    <xf numFmtId="170" fontId="17" fillId="4" borderId="0" xfId="27" applyNumberFormat="1" applyFont="1" applyFill="1" applyBorder="1" applyAlignment="1">
      <alignment horizontal="left"/>
    </xf>
    <xf numFmtId="166" fontId="17" fillId="0" borderId="0" xfId="9" applyNumberFormat="1" applyFont="1" applyBorder="1" applyAlignment="1">
      <alignment horizontal="right" vertical="center"/>
    </xf>
    <xf numFmtId="165" fontId="15" fillId="0" borderId="0" xfId="5" applyNumberFormat="1" applyFont="1"/>
    <xf numFmtId="165" fontId="17" fillId="0" borderId="0" xfId="5" applyNumberFormat="1" applyFont="1"/>
    <xf numFmtId="0" fontId="53" fillId="0" borderId="0" xfId="27" applyNumberFormat="1" applyFont="1"/>
    <xf numFmtId="0" fontId="28" fillId="0" borderId="0" xfId="19" applyNumberFormat="1" applyFont="1" applyFill="1"/>
    <xf numFmtId="0" fontId="28" fillId="0" borderId="0" xfId="19" applyNumberFormat="1" applyFont="1" applyFill="1" applyAlignment="1">
      <alignment horizontal="center"/>
    </xf>
    <xf numFmtId="0" fontId="11" fillId="0" borderId="0" xfId="19" applyNumberFormat="1" applyFont="1" applyFill="1"/>
    <xf numFmtId="0" fontId="11" fillId="0" borderId="0" xfId="19" applyNumberFormat="1" applyFont="1" applyFill="1" applyAlignment="1">
      <alignment vertical="center"/>
    </xf>
    <xf numFmtId="0" fontId="11" fillId="0" borderId="0" xfId="19" applyNumberFormat="1" applyFont="1" applyFill="1" applyAlignment="1">
      <alignment horizontal="center" vertical="top"/>
    </xf>
    <xf numFmtId="165" fontId="15" fillId="0" borderId="0" xfId="5" applyNumberFormat="1" applyFont="1" applyFill="1" applyAlignment="1">
      <alignment vertical="center"/>
    </xf>
    <xf numFmtId="165" fontId="17" fillId="0" borderId="0" xfId="5" applyNumberFormat="1" applyFont="1" applyFill="1" applyAlignment="1">
      <alignment vertical="center"/>
    </xf>
    <xf numFmtId="15" fontId="17" fillId="0" borderId="0" xfId="5" applyNumberFormat="1" applyFont="1" applyFill="1" applyAlignment="1">
      <alignment vertical="center"/>
    </xf>
    <xf numFmtId="166" fontId="17" fillId="0" borderId="0" xfId="5" applyNumberFormat="1" applyFont="1" applyFill="1" applyAlignment="1">
      <alignment vertical="center"/>
    </xf>
    <xf numFmtId="0" fontId="11" fillId="0" borderId="0" xfId="19" applyNumberFormat="1" applyFont="1" applyFill="1" applyAlignment="1">
      <alignment horizontal="center"/>
    </xf>
    <xf numFmtId="0" fontId="28" fillId="0" borderId="0" xfId="19" applyNumberFormat="1" applyFont="1" applyFill="1" applyAlignment="1">
      <alignment vertical="center"/>
    </xf>
    <xf numFmtId="0" fontId="53" fillId="0" borderId="0" xfId="19" applyNumberFormat="1" applyFont="1" applyFill="1" applyAlignment="1">
      <alignment horizontal="center" vertical="center"/>
    </xf>
    <xf numFmtId="0" fontId="28" fillId="0" borderId="0" xfId="27" applyNumberFormat="1" applyFont="1" applyAlignment="1">
      <alignment horizontal="center"/>
    </xf>
    <xf numFmtId="0" fontId="31" fillId="0" borderId="0" xfId="27" applyNumberFormat="1" applyFont="1" applyAlignment="1">
      <alignment horizontal="center"/>
    </xf>
    <xf numFmtId="0" fontId="6" fillId="5" borderId="1" xfId="27" applyNumberFormat="1" applyFont="1" applyFill="1" applyBorder="1" applyAlignment="1">
      <alignment horizontal="center"/>
    </xf>
    <xf numFmtId="178" fontId="17" fillId="0" borderId="0" xfId="9" applyNumberFormat="1" applyFont="1" applyBorder="1" applyAlignment="1">
      <alignment horizontal="right" vertical="center"/>
    </xf>
    <xf numFmtId="15" fontId="17" fillId="0" borderId="0" xfId="5" applyNumberFormat="1" applyFont="1"/>
    <xf numFmtId="166" fontId="17" fillId="0" borderId="0" xfId="5" applyNumberFormat="1" applyFont="1"/>
    <xf numFmtId="0" fontId="11" fillId="0" borderId="0" xfId="27" applyNumberFormat="1" applyFont="1" applyAlignment="1">
      <alignment horizontal="center"/>
    </xf>
    <xf numFmtId="0" fontId="53" fillId="0" borderId="0" xfId="27" applyNumberFormat="1" applyFont="1" applyFill="1"/>
    <xf numFmtId="166" fontId="13" fillId="0" borderId="1" xfId="8" applyNumberFormat="1" applyFont="1" applyFill="1" applyBorder="1" applyAlignment="1">
      <alignment horizontal="right" vertical="top"/>
    </xf>
    <xf numFmtId="1" fontId="14" fillId="3" borderId="1" xfId="5" applyNumberFormat="1" applyFont="1" applyFill="1" applyBorder="1" applyAlignment="1">
      <alignment horizontal="right" vertical="top" wrapText="1"/>
    </xf>
    <xf numFmtId="166" fontId="14" fillId="0" borderId="1" xfId="8" applyNumberFormat="1" applyFont="1" applyFill="1" applyBorder="1" applyAlignment="1">
      <alignment horizontal="right" vertical="top"/>
    </xf>
    <xf numFmtId="165" fontId="6" fillId="0" borderId="0" xfId="27" applyNumberFormat="1" applyFont="1" applyFill="1" applyBorder="1" applyAlignment="1"/>
    <xf numFmtId="165" fontId="15" fillId="0" borderId="0" xfId="27" applyNumberFormat="1" applyFont="1" applyFill="1" applyBorder="1" applyAlignment="1"/>
    <xf numFmtId="2" fontId="1" fillId="0" borderId="0" xfId="27" applyNumberFormat="1"/>
    <xf numFmtId="170" fontId="15" fillId="10" borderId="1" xfId="5" applyNumberFormat="1" applyFont="1" applyFill="1" applyBorder="1" applyAlignment="1">
      <alignment horizontal="center" vertical="top" wrapText="1"/>
    </xf>
    <xf numFmtId="4" fontId="13" fillId="0" borderId="1" xfId="7" applyNumberFormat="1" applyFont="1" applyFill="1" applyBorder="1" applyAlignment="1">
      <alignment horizontal="right" wrapText="1"/>
    </xf>
    <xf numFmtId="165" fontId="0" fillId="0" borderId="0" xfId="27" applyFont="1"/>
    <xf numFmtId="4" fontId="14" fillId="0" borderId="1" xfId="7" applyNumberFormat="1" applyFont="1" applyFill="1" applyBorder="1" applyAlignment="1">
      <alignment horizontal="right" wrapText="1"/>
    </xf>
    <xf numFmtId="2" fontId="17" fillId="0" borderId="1" xfId="5" applyNumberFormat="1" applyFont="1" applyBorder="1" applyAlignment="1">
      <alignment horizontal="right"/>
    </xf>
    <xf numFmtId="165" fontId="38" fillId="0" borderId="0" xfId="27" applyFont="1" applyFill="1"/>
    <xf numFmtId="170" fontId="33" fillId="0" borderId="0" xfId="27" applyNumberFormat="1" applyFont="1" applyFill="1" applyBorder="1" applyAlignment="1"/>
    <xf numFmtId="165" fontId="8" fillId="6" borderId="0" xfId="29" applyFont="1" applyFill="1" applyAlignment="1">
      <alignment vertical="top"/>
    </xf>
    <xf numFmtId="165" fontId="8" fillId="6" borderId="0" xfId="29" applyFont="1" applyFill="1"/>
    <xf numFmtId="0" fontId="11" fillId="6" borderId="0" xfId="0" applyNumberFormat="1" applyFont="1" applyFill="1"/>
    <xf numFmtId="165" fontId="17" fillId="6" borderId="0" xfId="6" applyFont="1" applyFill="1"/>
    <xf numFmtId="165" fontId="55" fillId="12" borderId="1" xfId="25" applyFont="1" applyFill="1" applyBorder="1" applyAlignment="1">
      <alignment horizontal="center" vertical="center" wrapText="1"/>
    </xf>
    <xf numFmtId="165" fontId="3" fillId="0" borderId="0" xfId="3" applyFont="1" applyAlignment="1">
      <alignment horizontal="center" vertical="center"/>
    </xf>
    <xf numFmtId="0" fontId="56" fillId="0" borderId="0" xfId="31" applyFont="1" applyAlignment="1">
      <alignment horizontal="center" vertical="center"/>
    </xf>
    <xf numFmtId="168" fontId="6" fillId="0" borderId="1" xfId="37" applyNumberFormat="1" applyFont="1" applyFill="1" applyBorder="1" applyAlignment="1">
      <alignment horizontal="center"/>
    </xf>
    <xf numFmtId="0" fontId="0" fillId="0" borderId="0" xfId="0" applyNumberFormat="1"/>
    <xf numFmtId="0" fontId="15" fillId="0" borderId="0" xfId="4" applyNumberFormat="1" applyFont="1" applyFill="1" applyAlignment="1">
      <alignment horizontal="left" vertical="top" wrapText="1"/>
    </xf>
    <xf numFmtId="168" fontId="6" fillId="0" borderId="1" xfId="0" applyNumberFormat="1" applyFont="1" applyFill="1" applyBorder="1" applyAlignment="1">
      <alignment horizontal="center" wrapText="1"/>
    </xf>
    <xf numFmtId="168" fontId="6" fillId="0" borderId="1" xfId="0" applyNumberFormat="1" applyFont="1" applyBorder="1" applyAlignment="1">
      <alignment horizontal="center" wrapText="1"/>
    </xf>
    <xf numFmtId="168" fontId="32" fillId="0" borderId="1" xfId="0" applyNumberFormat="1" applyFont="1" applyBorder="1" applyAlignment="1">
      <alignment horizontal="center"/>
    </xf>
    <xf numFmtId="173" fontId="17" fillId="0" borderId="1" xfId="9" applyNumberFormat="1" applyFont="1" applyBorder="1" applyAlignment="1">
      <alignment horizontal="right" vertical="center"/>
    </xf>
    <xf numFmtId="165" fontId="15" fillId="2" borderId="1" xfId="4" applyFont="1" applyFill="1" applyBorder="1" applyAlignment="1">
      <alignment horizontal="center" vertical="center" wrapText="1"/>
    </xf>
    <xf numFmtId="165" fontId="13" fillId="0" borderId="0" xfId="3" applyNumberFormat="1" applyFont="1" applyFill="1" applyBorder="1" applyAlignment="1">
      <alignment horizontal="left" wrapText="1"/>
    </xf>
    <xf numFmtId="165" fontId="15" fillId="0" borderId="0" xfId="27" applyNumberFormat="1" applyFont="1" applyFill="1" applyBorder="1" applyAlignment="1">
      <alignment horizontal="left" wrapText="1"/>
    </xf>
    <xf numFmtId="165" fontId="10" fillId="0" borderId="0" xfId="4" applyFont="1"/>
    <xf numFmtId="165" fontId="9" fillId="0" borderId="0" xfId="4" applyFont="1"/>
    <xf numFmtId="165" fontId="9" fillId="2" borderId="1" xfId="4" applyFont="1" applyFill="1" applyBorder="1" applyAlignment="1">
      <alignment horizontal="center" vertical="center"/>
    </xf>
    <xf numFmtId="165" fontId="9" fillId="2" borderId="1" xfId="4" applyFont="1" applyFill="1" applyBorder="1" applyAlignment="1">
      <alignment horizontal="center" vertical="center" wrapText="1"/>
    </xf>
    <xf numFmtId="165" fontId="9" fillId="0" borderId="0" xfId="4" applyFont="1" applyAlignment="1">
      <alignment horizontal="center"/>
    </xf>
    <xf numFmtId="165" fontId="10" fillId="0" borderId="3" xfId="4" applyFont="1" applyFill="1" applyBorder="1" applyAlignment="1">
      <alignment vertical="center"/>
    </xf>
    <xf numFmtId="3" fontId="10" fillId="0" borderId="3" xfId="5" applyNumberFormat="1" applyFont="1" applyFill="1" applyBorder="1" applyAlignment="1">
      <alignment horizontal="right" vertical="center" wrapText="1"/>
    </xf>
    <xf numFmtId="165" fontId="10" fillId="0" borderId="4" xfId="4" applyFont="1" applyFill="1" applyBorder="1" applyAlignment="1">
      <alignment vertical="center"/>
    </xf>
    <xf numFmtId="3" fontId="10" fillId="0" borderId="4" xfId="5" applyNumberFormat="1" applyFont="1" applyFill="1" applyBorder="1" applyAlignment="1">
      <alignment horizontal="right" vertical="center" wrapText="1"/>
    </xf>
    <xf numFmtId="165" fontId="10" fillId="0" borderId="5" xfId="4" applyFont="1" applyFill="1" applyBorder="1" applyAlignment="1">
      <alignment vertical="center"/>
    </xf>
    <xf numFmtId="3" fontId="10" fillId="0" borderId="5" xfId="5" applyNumberFormat="1" applyFont="1" applyFill="1" applyBorder="1" applyAlignment="1">
      <alignment horizontal="right" vertical="center" wrapText="1"/>
    </xf>
    <xf numFmtId="165" fontId="13" fillId="0" borderId="0" xfId="4" applyFont="1" applyFill="1" applyAlignment="1"/>
    <xf numFmtId="165" fontId="13" fillId="0" borderId="0" xfId="4" applyFont="1" applyFill="1" applyAlignment="1">
      <alignment horizontal="left"/>
    </xf>
    <xf numFmtId="165" fontId="14" fillId="0" borderId="0" xfId="4" applyFont="1" applyFill="1"/>
    <xf numFmtId="165" fontId="10" fillId="0" borderId="0" xfId="4" applyFont="1" applyFill="1"/>
    <xf numFmtId="165" fontId="13" fillId="0" borderId="0" xfId="4" applyFont="1" applyFill="1"/>
    <xf numFmtId="165" fontId="13" fillId="0" borderId="0" xfId="4" applyFont="1"/>
    <xf numFmtId="165" fontId="9" fillId="0" borderId="0" xfId="4" applyFont="1" applyAlignment="1">
      <alignment vertical="center"/>
    </xf>
    <xf numFmtId="165" fontId="10" fillId="0" borderId="0" xfId="4" applyFont="1" applyAlignment="1">
      <alignment vertical="center"/>
    </xf>
    <xf numFmtId="165" fontId="9" fillId="0" borderId="0" xfId="4" applyFont="1" applyAlignment="1">
      <alignment horizontal="center" vertical="center"/>
    </xf>
    <xf numFmtId="165" fontId="15" fillId="0" borderId="1" xfId="4" applyFont="1" applyFill="1" applyBorder="1" applyAlignment="1">
      <alignment horizontal="center" vertical="center" wrapText="1"/>
    </xf>
    <xf numFmtId="0" fontId="15" fillId="0" borderId="1" xfId="4" applyNumberFormat="1" applyFont="1" applyFill="1" applyBorder="1" applyAlignment="1">
      <alignment horizontal="center" vertical="center" wrapText="1"/>
    </xf>
    <xf numFmtId="0" fontId="52" fillId="0" borderId="1" xfId="0" applyFont="1" applyFill="1" applyBorder="1" applyAlignment="1">
      <alignment horizontal="left"/>
    </xf>
    <xf numFmtId="15" fontId="52" fillId="0" borderId="1" xfId="0" applyNumberFormat="1" applyFont="1" applyFill="1" applyBorder="1" applyAlignment="1">
      <alignment horizontal="center"/>
    </xf>
    <xf numFmtId="0" fontId="52" fillId="0" borderId="1" xfId="0" applyFont="1" applyFill="1" applyBorder="1" applyAlignment="1">
      <alignment horizontal="center" wrapText="1"/>
    </xf>
    <xf numFmtId="0" fontId="52" fillId="0" borderId="1" xfId="0" applyFont="1" applyFill="1" applyBorder="1" applyAlignment="1">
      <alignment horizontal="left" wrapText="1"/>
    </xf>
    <xf numFmtId="0" fontId="52" fillId="0" borderId="1" xfId="0" applyFont="1" applyFill="1" applyBorder="1" applyAlignment="1">
      <alignment horizontal="right" wrapText="1"/>
    </xf>
    <xf numFmtId="0" fontId="17" fillId="0" borderId="1" xfId="0" applyFont="1" applyFill="1" applyBorder="1" applyAlignment="1">
      <alignment horizontal="center" wrapText="1"/>
    </xf>
    <xf numFmtId="168" fontId="52" fillId="0" borderId="1" xfId="0" applyNumberFormat="1" applyFont="1" applyFill="1" applyBorder="1" applyAlignment="1">
      <alignment horizontal="right" wrapText="1"/>
    </xf>
    <xf numFmtId="0" fontId="15" fillId="0" borderId="0" xfId="4" applyNumberFormat="1" applyFont="1" applyFill="1" applyBorder="1" applyAlignment="1">
      <alignment horizontal="center" vertical="center" wrapText="1"/>
    </xf>
    <xf numFmtId="165" fontId="17" fillId="0" borderId="0" xfId="4" applyFont="1" applyFill="1" applyBorder="1" applyAlignment="1">
      <alignment horizontal="left" vertical="center" wrapText="1"/>
    </xf>
    <xf numFmtId="165" fontId="17" fillId="0" borderId="0" xfId="4" applyFont="1" applyFill="1" applyBorder="1" applyAlignment="1">
      <alignment horizontal="center" vertical="center" wrapText="1"/>
    </xf>
    <xf numFmtId="0" fontId="17" fillId="0" borderId="0" xfId="4" applyNumberFormat="1" applyFont="1" applyFill="1" applyBorder="1" applyAlignment="1">
      <alignment horizontal="center" vertical="center" wrapText="1"/>
    </xf>
    <xf numFmtId="0" fontId="17" fillId="0" borderId="0" xfId="6" applyNumberFormat="1" applyFont="1" applyFill="1" applyBorder="1" applyAlignment="1">
      <alignment horizontal="center" vertical="center"/>
    </xf>
    <xf numFmtId="165" fontId="15" fillId="0" borderId="0" xfId="4" applyFont="1" applyFill="1" applyBorder="1" applyAlignment="1">
      <alignment horizontal="left" vertical="center"/>
    </xf>
    <xf numFmtId="165" fontId="17" fillId="0" borderId="0" xfId="4" applyFont="1" applyFill="1" applyBorder="1" applyAlignment="1">
      <alignment horizontal="left" vertical="top"/>
    </xf>
    <xf numFmtId="0" fontId="17" fillId="0" borderId="0" xfId="3" applyNumberFormat="1" applyFont="1" applyFill="1" applyBorder="1" applyAlignment="1">
      <alignment horizontal="left" vertical="center" wrapText="1"/>
    </xf>
    <xf numFmtId="165" fontId="17" fillId="0" borderId="0" xfId="3" applyNumberFormat="1" applyFont="1" applyFill="1" applyBorder="1" applyAlignment="1">
      <alignment horizontal="left" vertical="center"/>
    </xf>
    <xf numFmtId="0" fontId="17" fillId="0" borderId="0" xfId="3" applyNumberFormat="1" applyFont="1" applyFill="1" applyBorder="1" applyAlignment="1">
      <alignment horizontal="left" vertical="center"/>
    </xf>
    <xf numFmtId="2" fontId="17" fillId="0" borderId="0" xfId="3" applyNumberFormat="1" applyFont="1" applyFill="1" applyBorder="1" applyAlignment="1">
      <alignment horizontal="left" vertical="center"/>
    </xf>
    <xf numFmtId="167" fontId="17" fillId="0" borderId="0" xfId="1" applyNumberFormat="1" applyFont="1" applyFill="1" applyBorder="1" applyAlignment="1">
      <alignment horizontal="left" vertical="center"/>
    </xf>
    <xf numFmtId="165" fontId="17" fillId="0" borderId="0" xfId="4" applyFont="1" applyFill="1" applyBorder="1" applyAlignment="1">
      <alignment horizontal="left" vertical="center"/>
    </xf>
    <xf numFmtId="165" fontId="15" fillId="0" borderId="2" xfId="4" applyFont="1" applyFill="1" applyBorder="1" applyAlignment="1">
      <alignment horizontal="left" vertical="center"/>
    </xf>
    <xf numFmtId="165" fontId="17" fillId="0" borderId="2" xfId="4" applyFont="1" applyFill="1" applyBorder="1" applyAlignment="1">
      <alignment horizontal="center" vertical="top"/>
    </xf>
    <xf numFmtId="165" fontId="17" fillId="0" borderId="2" xfId="3" applyNumberFormat="1" applyFont="1" applyFill="1" applyBorder="1" applyAlignment="1">
      <alignment horizontal="center" vertical="center"/>
    </xf>
    <xf numFmtId="0" fontId="17" fillId="0" borderId="2" xfId="3" applyNumberFormat="1" applyFont="1" applyFill="1" applyBorder="1" applyAlignment="1">
      <alignment horizontal="center" vertical="center"/>
    </xf>
    <xf numFmtId="2" fontId="17" fillId="0" borderId="2" xfId="3" applyNumberFormat="1" applyFont="1" applyFill="1" applyBorder="1" applyAlignment="1">
      <alignment horizontal="center" vertical="center"/>
    </xf>
    <xf numFmtId="167" fontId="17" fillId="0" borderId="2" xfId="1" applyNumberFormat="1" applyFont="1" applyFill="1" applyBorder="1" applyAlignment="1">
      <alignment horizontal="center" vertical="center"/>
    </xf>
    <xf numFmtId="165" fontId="17" fillId="0" borderId="2" xfId="4" applyFont="1" applyFill="1" applyBorder="1" applyAlignment="1">
      <alignment vertical="top"/>
    </xf>
    <xf numFmtId="165" fontId="17" fillId="0" borderId="0" xfId="4" applyFont="1" applyFill="1" applyAlignment="1">
      <alignment horizontal="center" vertical="top"/>
    </xf>
    <xf numFmtId="165" fontId="17" fillId="0" borderId="0" xfId="4" applyFont="1" applyAlignment="1">
      <alignment horizontal="center" vertical="top"/>
    </xf>
    <xf numFmtId="165" fontId="15" fillId="0" borderId="0" xfId="4" applyFont="1"/>
    <xf numFmtId="165" fontId="17" fillId="0" borderId="0" xfId="4" applyFont="1"/>
    <xf numFmtId="0" fontId="17" fillId="0" borderId="1" xfId="0" applyFont="1" applyFill="1" applyBorder="1" applyAlignment="1">
      <alignment horizontal="center" vertical="top" wrapText="1"/>
    </xf>
    <xf numFmtId="165" fontId="32" fillId="0" borderId="1" xfId="3" applyFont="1" applyFill="1" applyBorder="1" applyAlignment="1">
      <alignment horizontal="center" vertical="center" wrapText="1"/>
    </xf>
    <xf numFmtId="15" fontId="11" fillId="0" borderId="1" xfId="0" applyNumberFormat="1" applyFont="1" applyBorder="1" applyAlignment="1">
      <alignment horizontal="center" vertical="center"/>
    </xf>
    <xf numFmtId="1" fontId="52" fillId="0" borderId="1" xfId="0" applyNumberFormat="1" applyFont="1" applyBorder="1" applyAlignment="1">
      <alignment horizontal="center" vertical="center" wrapText="1"/>
    </xf>
    <xf numFmtId="168" fontId="52" fillId="0" borderId="1" xfId="0" applyNumberFormat="1" applyFont="1" applyBorder="1" applyAlignment="1">
      <alignment horizontal="center" vertical="center" wrapText="1"/>
    </xf>
    <xf numFmtId="168" fontId="32" fillId="0" borderId="1" xfId="3" applyNumberFormat="1" applyFont="1" applyFill="1" applyBorder="1" applyAlignment="1">
      <alignment horizontal="center" vertical="center" wrapText="1"/>
    </xf>
    <xf numFmtId="15" fontId="32" fillId="0" borderId="1" xfId="3" applyNumberFormat="1" applyFont="1" applyFill="1" applyBorder="1" applyAlignment="1">
      <alignment horizontal="center" vertical="center" wrapText="1"/>
    </xf>
    <xf numFmtId="1" fontId="32" fillId="0" borderId="1" xfId="3" applyNumberFormat="1" applyFont="1" applyFill="1" applyBorder="1" applyAlignment="1">
      <alignment horizontal="center" vertical="center" wrapText="1"/>
    </xf>
    <xf numFmtId="165" fontId="18" fillId="0" borderId="0" xfId="4" applyFont="1"/>
    <xf numFmtId="165" fontId="18" fillId="0" borderId="0" xfId="4" applyFont="1" applyBorder="1"/>
    <xf numFmtId="14" fontId="18" fillId="0" borderId="0" xfId="4" applyNumberFormat="1" applyFont="1" applyBorder="1"/>
    <xf numFmtId="14" fontId="18" fillId="0" borderId="0" xfId="4" applyNumberFormat="1" applyFont="1"/>
    <xf numFmtId="165" fontId="57" fillId="0" borderId="0" xfId="4" applyFont="1" applyAlignment="1">
      <alignment vertical="center"/>
    </xf>
    <xf numFmtId="165" fontId="58" fillId="0" borderId="0" xfId="4" applyFont="1" applyAlignment="1">
      <alignment vertical="top"/>
    </xf>
    <xf numFmtId="165" fontId="15" fillId="2" borderId="1" xfId="41" applyFont="1" applyFill="1" applyBorder="1" applyAlignment="1">
      <alignment horizontal="center" vertical="center" wrapText="1"/>
    </xf>
    <xf numFmtId="3" fontId="15" fillId="3" borderId="1" xfId="4" applyNumberFormat="1" applyFont="1" applyFill="1" applyBorder="1" applyAlignment="1">
      <alignment horizontal="right" vertical="top"/>
    </xf>
    <xf numFmtId="165" fontId="8" fillId="0" borderId="0" xfId="4" applyFont="1" applyAlignment="1">
      <alignment vertical="top"/>
    </xf>
    <xf numFmtId="17" fontId="17" fillId="0" borderId="1" xfId="7" applyNumberFormat="1" applyFont="1" applyFill="1" applyBorder="1" applyAlignment="1">
      <alignment horizontal="left" vertical="center" wrapText="1"/>
    </xf>
    <xf numFmtId="3" fontId="17" fillId="0" borderId="1" xfId="4" applyNumberFormat="1" applyFont="1" applyFill="1" applyBorder="1" applyAlignment="1">
      <alignment horizontal="right" vertical="top"/>
    </xf>
    <xf numFmtId="17" fontId="17" fillId="0" borderId="0" xfId="7" applyNumberFormat="1" applyFont="1" applyFill="1" applyBorder="1" applyAlignment="1">
      <alignment horizontal="left" vertical="center"/>
    </xf>
    <xf numFmtId="3" fontId="17" fillId="0" borderId="0" xfId="4" applyNumberFormat="1" applyFont="1" applyFill="1" applyBorder="1" applyAlignment="1">
      <alignment horizontal="right" vertical="top"/>
    </xf>
    <xf numFmtId="1" fontId="17" fillId="0" borderId="0" xfId="4" applyNumberFormat="1" applyFont="1" applyFill="1" applyBorder="1" applyAlignment="1">
      <alignment vertical="top"/>
    </xf>
    <xf numFmtId="165" fontId="8" fillId="0" borderId="0" xfId="4" applyFont="1" applyBorder="1" applyAlignment="1">
      <alignment vertical="top"/>
    </xf>
    <xf numFmtId="165" fontId="8" fillId="0" borderId="0" xfId="4" applyFont="1" applyFill="1" applyAlignment="1">
      <alignment vertical="top"/>
    </xf>
    <xf numFmtId="165" fontId="8" fillId="0" borderId="0" xfId="4" applyFont="1" applyFill="1" applyBorder="1" applyAlignment="1">
      <alignment vertical="top"/>
    </xf>
    <xf numFmtId="165" fontId="58" fillId="0" borderId="0" xfId="4" applyFont="1" applyFill="1"/>
    <xf numFmtId="165" fontId="59" fillId="0" borderId="0" xfId="4" applyFont="1" applyFill="1"/>
    <xf numFmtId="165" fontId="58" fillId="0" borderId="0" xfId="4" applyFont="1" applyFill="1" applyAlignment="1">
      <alignment horizontal="center" vertical="center"/>
    </xf>
    <xf numFmtId="165" fontId="60" fillId="0" borderId="0" xfId="4" applyFont="1" applyFill="1" applyAlignment="1">
      <alignment horizontal="center" vertical="center"/>
    </xf>
    <xf numFmtId="165" fontId="15" fillId="0" borderId="1" xfId="4" applyFont="1" applyFill="1" applyBorder="1" applyAlignment="1">
      <alignment horizontal="center" vertical="top" wrapText="1"/>
    </xf>
    <xf numFmtId="165" fontId="58" fillId="0" borderId="0" xfId="4" applyFont="1" applyFill="1" applyAlignment="1">
      <alignment horizontal="center" vertical="top"/>
    </xf>
    <xf numFmtId="165" fontId="61" fillId="0" borderId="0" xfId="4" applyFont="1" applyFill="1"/>
    <xf numFmtId="165" fontId="22" fillId="0" borderId="0" xfId="4" applyFont="1" applyFill="1" applyBorder="1"/>
    <xf numFmtId="3" fontId="17" fillId="0" borderId="1" xfId="4" applyNumberFormat="1" applyFont="1" applyFill="1" applyBorder="1" applyAlignment="1">
      <alignment horizontal="right" vertical="center"/>
    </xf>
    <xf numFmtId="165" fontId="61" fillId="0" borderId="0" xfId="4" applyFont="1" applyFill="1" applyBorder="1"/>
    <xf numFmtId="17" fontId="17" fillId="0" borderId="0" xfId="7" applyNumberFormat="1" applyFont="1" applyFill="1" applyBorder="1" applyAlignment="1">
      <alignment horizontal="left" vertical="center" wrapText="1"/>
    </xf>
    <xf numFmtId="3" fontId="17" fillId="0" borderId="0" xfId="4" applyNumberFormat="1" applyFont="1" applyFill="1" applyBorder="1" applyAlignment="1">
      <alignment horizontal="right" vertical="center"/>
    </xf>
    <xf numFmtId="165" fontId="61" fillId="0" borderId="0" xfId="4" applyFont="1" applyFill="1" applyAlignment="1">
      <alignment vertical="top"/>
    </xf>
    <xf numFmtId="0" fontId="13" fillId="0" borderId="0" xfId="4" applyNumberFormat="1" applyFont="1" applyFill="1" applyBorder="1" applyAlignment="1">
      <alignment horizontal="left" vertical="top" wrapText="1"/>
    </xf>
    <xf numFmtId="165" fontId="19" fillId="0" borderId="0" xfId="4" applyFont="1" applyFill="1"/>
    <xf numFmtId="3" fontId="15" fillId="0" borderId="0" xfId="4" applyNumberFormat="1" applyFont="1" applyFill="1" applyBorder="1" applyAlignment="1">
      <alignment horizontal="right" vertical="center"/>
    </xf>
    <xf numFmtId="2" fontId="13" fillId="0" borderId="0" xfId="4" applyNumberFormat="1" applyFont="1" applyFill="1" applyAlignment="1">
      <alignment vertical="center"/>
    </xf>
    <xf numFmtId="165" fontId="15" fillId="0" borderId="0" xfId="4" applyFont="1" applyFill="1" applyAlignment="1">
      <alignment vertical="center"/>
    </xf>
    <xf numFmtId="165" fontId="61" fillId="0" borderId="0" xfId="4" applyFont="1" applyFill="1" applyAlignment="1">
      <alignment vertical="center"/>
    </xf>
    <xf numFmtId="2" fontId="61" fillId="0" borderId="0" xfId="4" applyNumberFormat="1" applyFont="1" applyFill="1"/>
    <xf numFmtId="2" fontId="61" fillId="0" borderId="0" xfId="4" applyNumberFormat="1" applyFont="1" applyFill="1" applyBorder="1"/>
    <xf numFmtId="4" fontId="17" fillId="0" borderId="0" xfId="4" applyNumberFormat="1" applyFont="1" applyFill="1" applyBorder="1" applyAlignment="1">
      <alignment horizontal="right" vertical="center"/>
    </xf>
    <xf numFmtId="165" fontId="19" fillId="0" borderId="2" xfId="4" applyFont="1" applyFill="1" applyBorder="1" applyAlignment="1"/>
    <xf numFmtId="165" fontId="58" fillId="0" borderId="0" xfId="4" applyFont="1" applyAlignment="1">
      <alignment horizontal="center" vertical="center"/>
    </xf>
    <xf numFmtId="165" fontId="60" fillId="0" borderId="0" xfId="4" applyFont="1" applyAlignment="1">
      <alignment horizontal="center" vertical="center"/>
    </xf>
    <xf numFmtId="165" fontId="15" fillId="2" borderId="1" xfId="4" applyFont="1" applyFill="1" applyBorder="1" applyAlignment="1">
      <alignment horizontal="center" vertical="top" wrapText="1"/>
    </xf>
    <xf numFmtId="165" fontId="58" fillId="0" borderId="0" xfId="4" applyFont="1" applyAlignment="1">
      <alignment horizontal="center" vertical="top"/>
    </xf>
    <xf numFmtId="3" fontId="15" fillId="0" borderId="8" xfId="4" applyNumberFormat="1" applyFont="1" applyFill="1" applyBorder="1" applyAlignment="1">
      <alignment horizontal="right" vertical="center"/>
    </xf>
    <xf numFmtId="3" fontId="15" fillId="0" borderId="0" xfId="4" applyNumberFormat="1" applyFont="1" applyBorder="1" applyAlignment="1">
      <alignment horizontal="right" vertical="center"/>
    </xf>
    <xf numFmtId="165" fontId="22" fillId="0" borderId="0" xfId="4" applyFont="1" applyBorder="1"/>
    <xf numFmtId="3" fontId="17" fillId="0" borderId="8" xfId="4" applyNumberFormat="1" applyFont="1" applyFill="1" applyBorder="1" applyAlignment="1">
      <alignment horizontal="right" vertical="center"/>
    </xf>
    <xf numFmtId="165" fontId="61" fillId="0" borderId="0" xfId="4" applyFont="1"/>
    <xf numFmtId="165" fontId="13" fillId="0" borderId="0" xfId="3" applyNumberFormat="1" applyFont="1" applyFill="1" applyBorder="1" applyAlignment="1">
      <alignment horizontal="left"/>
    </xf>
    <xf numFmtId="165" fontId="13" fillId="0" borderId="0" xfId="3" applyFont="1" applyFill="1" applyBorder="1" applyAlignment="1"/>
    <xf numFmtId="165" fontId="15" fillId="0" borderId="0" xfId="3" applyFont="1" applyFill="1" applyBorder="1" applyAlignment="1"/>
    <xf numFmtId="165" fontId="8" fillId="0" borderId="0" xfId="4" applyFill="1"/>
    <xf numFmtId="165" fontId="8" fillId="0" borderId="0" xfId="4"/>
    <xf numFmtId="165" fontId="61" fillId="0" borderId="0" xfId="4" applyFont="1" applyBorder="1"/>
    <xf numFmtId="165" fontId="62" fillId="0" borderId="0" xfId="4" applyFont="1" applyFill="1" applyAlignment="1">
      <alignment vertical="top"/>
    </xf>
    <xf numFmtId="165" fontId="63" fillId="0" borderId="0" xfId="4" applyFont="1" applyFill="1" applyAlignment="1">
      <alignment horizontal="center" vertical="top"/>
    </xf>
    <xf numFmtId="165" fontId="15" fillId="0" borderId="1" xfId="4" applyNumberFormat="1" applyFont="1" applyFill="1" applyBorder="1" applyAlignment="1" applyProtection="1">
      <alignment horizontal="center" vertical="center" wrapText="1"/>
    </xf>
    <xf numFmtId="165" fontId="63" fillId="0" borderId="0" xfId="4" applyFont="1" applyFill="1" applyAlignment="1">
      <alignment vertical="top"/>
    </xf>
    <xf numFmtId="165" fontId="17" fillId="0" borderId="3" xfId="4" applyFont="1" applyFill="1" applyBorder="1" applyAlignment="1">
      <alignment horizontal="left" vertical="top"/>
    </xf>
    <xf numFmtId="3" fontId="17" fillId="0" borderId="3" xfId="4" applyNumberFormat="1" applyFont="1" applyFill="1" applyBorder="1" applyAlignment="1">
      <alignment horizontal="right" vertical="top"/>
    </xf>
    <xf numFmtId="3" fontId="24" fillId="0" borderId="0" xfId="4" applyNumberFormat="1" applyFont="1" applyFill="1" applyAlignment="1">
      <alignment vertical="top"/>
    </xf>
    <xf numFmtId="1" fontId="24" fillId="0" borderId="0" xfId="4" applyNumberFormat="1" applyFont="1" applyFill="1" applyAlignment="1">
      <alignment vertical="top"/>
    </xf>
    <xf numFmtId="165" fontId="24" fillId="0" borderId="0" xfId="4" applyFont="1" applyFill="1" applyAlignment="1">
      <alignment vertical="top"/>
    </xf>
    <xf numFmtId="165" fontId="17" fillId="0" borderId="4" xfId="4" applyFont="1" applyFill="1" applyBorder="1" applyAlignment="1">
      <alignment horizontal="left" vertical="top"/>
    </xf>
    <xf numFmtId="3" fontId="17" fillId="0" borderId="4" xfId="4" applyNumberFormat="1" applyFont="1" applyFill="1" applyBorder="1" applyAlignment="1">
      <alignment horizontal="right" vertical="top"/>
    </xf>
    <xf numFmtId="3" fontId="17" fillId="0" borderId="14" xfId="4" applyNumberFormat="1" applyFont="1" applyFill="1" applyBorder="1" applyAlignment="1">
      <alignment horizontal="right" vertical="top"/>
    </xf>
    <xf numFmtId="3" fontId="17" fillId="0" borderId="5" xfId="4" applyNumberFormat="1" applyFont="1" applyFill="1" applyBorder="1" applyAlignment="1">
      <alignment horizontal="right" vertical="top"/>
    </xf>
    <xf numFmtId="165" fontId="15" fillId="0" borderId="1" xfId="4" applyFont="1" applyFill="1" applyBorder="1" applyAlignment="1">
      <alignment horizontal="left" vertical="top"/>
    </xf>
    <xf numFmtId="3" fontId="15" fillId="0" borderId="6" xfId="7" applyNumberFormat="1" applyFont="1" applyFill="1" applyBorder="1" applyAlignment="1">
      <alignment horizontal="right" vertical="top"/>
    </xf>
    <xf numFmtId="165" fontId="24" fillId="0" borderId="0" xfId="4" applyFont="1" applyFill="1" applyBorder="1" applyAlignment="1">
      <alignment vertical="top"/>
    </xf>
    <xf numFmtId="165" fontId="20" fillId="0" borderId="0" xfId="4" applyFont="1" applyFill="1" applyAlignment="1">
      <alignment vertical="top"/>
    </xf>
    <xf numFmtId="165" fontId="13" fillId="0" borderId="0" xfId="3" applyNumberFormat="1" applyFont="1" applyFill="1" applyBorder="1" applyAlignment="1">
      <alignment horizontal="left" vertical="center"/>
    </xf>
    <xf numFmtId="165" fontId="24" fillId="0" borderId="0" xfId="4" applyFont="1" applyFill="1" applyAlignment="1">
      <alignment vertical="center"/>
    </xf>
    <xf numFmtId="165" fontId="57" fillId="0" borderId="0" xfId="4" applyFont="1" applyFill="1"/>
    <xf numFmtId="165" fontId="58" fillId="0" borderId="0" xfId="4" applyFont="1" applyFill="1" applyAlignment="1">
      <alignment vertical="center"/>
    </xf>
    <xf numFmtId="165" fontId="58" fillId="0" borderId="0" xfId="4" applyFont="1" applyFill="1" applyAlignment="1">
      <alignment horizontal="center"/>
    </xf>
    <xf numFmtId="165" fontId="22" fillId="0" borderId="0" xfId="4" applyFont="1" applyFill="1"/>
    <xf numFmtId="2" fontId="22" fillId="0" borderId="0" xfId="4" applyNumberFormat="1" applyFont="1" applyFill="1"/>
    <xf numFmtId="3" fontId="17" fillId="0" borderId="0" xfId="7" applyNumberFormat="1" applyFont="1" applyFill="1" applyBorder="1" applyAlignment="1">
      <alignment horizontal="right" wrapText="1"/>
    </xf>
    <xf numFmtId="165" fontId="25" fillId="0" borderId="0" xfId="4" applyFont="1" applyFill="1" applyAlignment="1">
      <alignment vertical="center"/>
    </xf>
    <xf numFmtId="1" fontId="25" fillId="0" borderId="0" xfId="4" applyNumberFormat="1" applyFont="1" applyFill="1" applyAlignment="1">
      <alignment vertical="center"/>
    </xf>
    <xf numFmtId="2" fontId="25" fillId="0" borderId="0" xfId="4" applyNumberFormat="1" applyFont="1" applyFill="1" applyAlignment="1">
      <alignment vertical="center"/>
    </xf>
    <xf numFmtId="165" fontId="8" fillId="0" borderId="0" xfId="4" applyFill="1" applyAlignment="1">
      <alignment vertical="center"/>
    </xf>
    <xf numFmtId="165" fontId="60" fillId="0" borderId="0" xfId="4" applyFont="1" applyFill="1"/>
    <xf numFmtId="165" fontId="17" fillId="0" borderId="0" xfId="4" applyFont="1" applyFill="1"/>
    <xf numFmtId="3" fontId="17" fillId="0" borderId="1" xfId="7" applyNumberFormat="1" applyFont="1" applyFill="1" applyBorder="1"/>
    <xf numFmtId="3" fontId="17" fillId="0" borderId="0" xfId="7" applyNumberFormat="1" applyFont="1" applyFill="1" applyBorder="1"/>
    <xf numFmtId="2" fontId="8" fillId="0" borderId="0" xfId="4" applyNumberFormat="1" applyFill="1" applyAlignment="1">
      <alignment vertical="center"/>
    </xf>
    <xf numFmtId="2" fontId="8" fillId="0" borderId="0" xfId="4" applyNumberFormat="1" applyFill="1"/>
    <xf numFmtId="0" fontId="8" fillId="0" borderId="0" xfId="4" applyNumberFormat="1" applyFill="1"/>
    <xf numFmtId="165" fontId="19" fillId="0" borderId="0" xfId="41" applyFont="1" applyBorder="1" applyAlignment="1">
      <alignment horizontal="left" vertical="center"/>
    </xf>
    <xf numFmtId="165" fontId="15" fillId="0" borderId="0" xfId="41" applyFont="1" applyBorder="1" applyAlignment="1">
      <alignment horizontal="left" vertical="center"/>
    </xf>
    <xf numFmtId="165" fontId="19" fillId="0" borderId="0" xfId="41" applyFont="1"/>
    <xf numFmtId="165" fontId="10" fillId="0" borderId="0" xfId="41" applyFont="1"/>
    <xf numFmtId="165" fontId="15" fillId="2" borderId="1" xfId="4" applyNumberFormat="1" applyFont="1" applyFill="1" applyBorder="1" applyAlignment="1" applyProtection="1">
      <alignment horizontal="center" vertical="center" wrapText="1"/>
    </xf>
    <xf numFmtId="3" fontId="18" fillId="0" borderId="0" xfId="4" applyNumberFormat="1" applyFont="1" applyBorder="1"/>
    <xf numFmtId="165" fontId="13" fillId="0" borderId="0" xfId="4" applyFont="1" applyAlignment="1">
      <alignment horizontal="left" vertical="center"/>
    </xf>
    <xf numFmtId="165" fontId="14" fillId="0" borderId="0" xfId="4" applyFont="1" applyAlignment="1">
      <alignment horizontal="left" vertical="center"/>
    </xf>
    <xf numFmtId="165" fontId="13" fillId="0" borderId="0" xfId="3" applyNumberFormat="1" applyFont="1" applyFill="1" applyBorder="1" applyAlignment="1">
      <alignment horizontal="left" vertical="center" wrapText="1"/>
    </xf>
    <xf numFmtId="165" fontId="14" fillId="0" borderId="0" xfId="3" applyNumberFormat="1" applyFont="1" applyFill="1" applyBorder="1" applyAlignment="1">
      <alignment horizontal="left" vertical="center" wrapText="1"/>
    </xf>
    <xf numFmtId="165" fontId="17" fillId="0" borderId="0" xfId="41" applyFont="1"/>
    <xf numFmtId="165" fontId="1" fillId="0" borderId="0" xfId="3"/>
    <xf numFmtId="165" fontId="27" fillId="0" borderId="0" xfId="42" applyFont="1" applyAlignment="1"/>
    <xf numFmtId="165" fontId="27" fillId="0" borderId="0" xfId="7" applyFont="1" applyAlignment="1">
      <alignment vertical="center"/>
    </xf>
    <xf numFmtId="165" fontId="15" fillId="2" borderId="5" xfId="3" applyNumberFormat="1" applyFont="1" applyFill="1" applyBorder="1" applyAlignment="1">
      <alignment horizontal="center" vertical="top" wrapText="1"/>
    </xf>
    <xf numFmtId="165" fontId="27" fillId="0" borderId="0" xfId="7" applyFont="1" applyAlignment="1">
      <alignment horizontal="center" vertical="top"/>
    </xf>
    <xf numFmtId="165" fontId="27" fillId="0" borderId="0" xfId="7" applyFont="1" applyAlignment="1">
      <alignment horizontal="center"/>
    </xf>
    <xf numFmtId="166" fontId="17" fillId="3" borderId="1" xfId="3" applyNumberFormat="1" applyFont="1" applyFill="1" applyBorder="1" applyAlignment="1">
      <alignment horizontal="right" vertical="center"/>
    </xf>
    <xf numFmtId="165" fontId="14" fillId="0" borderId="0" xfId="7" applyFont="1"/>
    <xf numFmtId="3" fontId="14" fillId="0" borderId="0" xfId="5" applyNumberFormat="1" applyFont="1" applyFill="1" applyBorder="1" applyAlignment="1">
      <alignment vertical="center" wrapText="1"/>
    </xf>
    <xf numFmtId="3" fontId="14" fillId="0" borderId="0" xfId="8" applyNumberFormat="1" applyFont="1" applyFill="1" applyBorder="1" applyAlignment="1">
      <alignment horizontal="right" vertical="center"/>
    </xf>
    <xf numFmtId="165" fontId="27" fillId="0" borderId="0" xfId="7" applyFont="1"/>
    <xf numFmtId="1" fontId="27" fillId="0" borderId="0" xfId="7" applyNumberFormat="1" applyFont="1"/>
    <xf numFmtId="165" fontId="27" fillId="0" borderId="0" xfId="7" applyFont="1" applyAlignment="1">
      <alignment horizontal="center" vertical="center"/>
    </xf>
    <xf numFmtId="188" fontId="7" fillId="2" borderId="1" xfId="3" applyNumberFormat="1" applyFont="1" applyFill="1" applyBorder="1" applyAlignment="1">
      <alignment horizontal="center" wrapText="1"/>
    </xf>
    <xf numFmtId="166" fontId="15" fillId="3" borderId="1" xfId="8" applyNumberFormat="1" applyFont="1" applyFill="1" applyBorder="1" applyAlignment="1">
      <alignment horizontal="right" wrapText="1"/>
    </xf>
    <xf numFmtId="165" fontId="1" fillId="0" borderId="0" xfId="3" applyAlignment="1"/>
    <xf numFmtId="166" fontId="17" fillId="3" borderId="1" xfId="8" applyNumberFormat="1" applyFont="1" applyFill="1" applyBorder="1" applyAlignment="1">
      <alignment horizontal="right" wrapText="1"/>
    </xf>
    <xf numFmtId="165" fontId="0" fillId="0" borderId="0" xfId="3" applyFont="1"/>
    <xf numFmtId="0" fontId="64" fillId="0" borderId="0" xfId="0" applyFont="1" applyAlignment="1">
      <alignment horizontal="justify" vertical="center" wrapText="1"/>
    </xf>
    <xf numFmtId="165" fontId="1" fillId="0" borderId="0" xfId="3" applyBorder="1"/>
    <xf numFmtId="165" fontId="29" fillId="0" borderId="0" xfId="3" applyFont="1" applyAlignment="1">
      <alignment horizontal="left" wrapText="1" indent="5"/>
    </xf>
    <xf numFmtId="17" fontId="65" fillId="0" borderId="0" xfId="0" applyNumberFormat="1" applyFont="1" applyAlignment="1">
      <alignment horizontal="right" vertical="center"/>
    </xf>
    <xf numFmtId="0" fontId="65" fillId="0" borderId="0" xfId="0" applyFont="1" applyAlignment="1">
      <alignment horizontal="right" vertical="center"/>
    </xf>
    <xf numFmtId="165" fontId="19" fillId="0" borderId="2" xfId="6" applyFont="1" applyFill="1" applyBorder="1" applyAlignment="1"/>
    <xf numFmtId="165" fontId="8" fillId="0" borderId="0" xfId="6" applyFont="1"/>
    <xf numFmtId="165" fontId="15" fillId="2" borderId="1" xfId="6" applyFont="1" applyFill="1" applyBorder="1" applyAlignment="1">
      <alignment horizontal="center" vertical="center" wrapText="1"/>
    </xf>
    <xf numFmtId="166" fontId="15" fillId="3" borderId="1" xfId="9" applyNumberFormat="1" applyFont="1" applyFill="1" applyBorder="1" applyAlignment="1">
      <alignment horizontal="right" vertical="center"/>
    </xf>
    <xf numFmtId="165" fontId="8" fillId="0" borderId="0" xfId="6" applyFont="1" applyBorder="1"/>
    <xf numFmtId="166" fontId="17" fillId="3" borderId="1" xfId="9" applyNumberFormat="1" applyFont="1" applyFill="1" applyBorder="1" applyAlignment="1">
      <alignment horizontal="right" vertical="center"/>
    </xf>
    <xf numFmtId="165" fontId="24" fillId="0" borderId="0" xfId="6" applyFont="1" applyFill="1"/>
    <xf numFmtId="3" fontId="8" fillId="0" borderId="0" xfId="6" applyNumberFormat="1" applyFont="1" applyBorder="1"/>
    <xf numFmtId="3" fontId="8" fillId="0" borderId="0" xfId="6" applyNumberFormat="1" applyFont="1" applyFill="1" applyBorder="1"/>
    <xf numFmtId="165" fontId="65" fillId="0" borderId="0" xfId="3" applyFont="1" applyFill="1" applyBorder="1" applyAlignment="1">
      <alignment horizontal="right"/>
    </xf>
    <xf numFmtId="0" fontId="64" fillId="0" borderId="0" xfId="0" applyFont="1" applyAlignment="1">
      <alignment vertical="center" wrapText="1"/>
    </xf>
    <xf numFmtId="17" fontId="65" fillId="0" borderId="0" xfId="0" applyNumberFormat="1" applyFont="1" applyAlignment="1">
      <alignment horizontal="justify" vertical="center"/>
    </xf>
    <xf numFmtId="165" fontId="19" fillId="0" borderId="0" xfId="4" applyFont="1"/>
    <xf numFmtId="165" fontId="15" fillId="0" borderId="0" xfId="4" applyFont="1" applyAlignment="1">
      <alignment horizontal="center" vertical="center"/>
    </xf>
    <xf numFmtId="165" fontId="15" fillId="2" borderId="8" xfId="4" applyFont="1" applyFill="1" applyBorder="1" applyAlignment="1">
      <alignment horizontal="center" vertical="center" wrapText="1"/>
    </xf>
    <xf numFmtId="166" fontId="15" fillId="3" borderId="5" xfId="4" applyNumberFormat="1" applyFont="1" applyFill="1" applyBorder="1" applyAlignment="1">
      <alignment horizontal="right" vertical="center"/>
    </xf>
    <xf numFmtId="166" fontId="17" fillId="0" borderId="2" xfId="7" applyNumberFormat="1" applyFont="1" applyBorder="1"/>
    <xf numFmtId="165" fontId="17" fillId="0" borderId="2" xfId="7" applyFont="1" applyBorder="1"/>
    <xf numFmtId="166" fontId="17" fillId="0" borderId="0" xfId="7" applyNumberFormat="1" applyFont="1" applyBorder="1"/>
    <xf numFmtId="165" fontId="17" fillId="0" borderId="0" xfId="7" applyFont="1" applyBorder="1"/>
    <xf numFmtId="166" fontId="17" fillId="3" borderId="1" xfId="4" applyNumberFormat="1" applyFont="1" applyFill="1" applyBorder="1" applyAlignment="1">
      <alignment horizontal="right" vertical="center"/>
    </xf>
    <xf numFmtId="165" fontId="15" fillId="0" borderId="0" xfId="38" applyNumberFormat="1" applyFont="1" applyFill="1" applyBorder="1" applyAlignment="1">
      <alignment vertical="center" wrapText="1"/>
    </xf>
    <xf numFmtId="166" fontId="15" fillId="0" borderId="0" xfId="7" applyNumberFormat="1" applyFont="1" applyFill="1" applyBorder="1" applyAlignment="1">
      <alignment horizontal="right" vertical="center"/>
    </xf>
    <xf numFmtId="1" fontId="15" fillId="0" borderId="0" xfId="7" applyNumberFormat="1" applyFont="1" applyBorder="1" applyAlignment="1">
      <alignment horizontal="right" vertical="center"/>
    </xf>
    <xf numFmtId="165" fontId="15" fillId="0" borderId="0" xfId="4" applyFont="1" applyAlignment="1">
      <alignment horizontal="left" vertical="center"/>
    </xf>
    <xf numFmtId="165" fontId="17" fillId="0" borderId="0" xfId="4" applyFont="1" applyAlignment="1">
      <alignment horizontal="left" vertical="center"/>
    </xf>
    <xf numFmtId="165" fontId="17" fillId="0" borderId="0" xfId="4" applyFont="1" applyBorder="1" applyAlignment="1">
      <alignment horizontal="left" vertical="center"/>
    </xf>
    <xf numFmtId="0" fontId="17" fillId="0" borderId="0" xfId="4" applyNumberFormat="1" applyFont="1"/>
    <xf numFmtId="3" fontId="17" fillId="0" borderId="0" xfId="4" applyNumberFormat="1" applyFont="1"/>
    <xf numFmtId="1" fontId="17" fillId="0" borderId="0" xfId="4" applyNumberFormat="1" applyFont="1"/>
    <xf numFmtId="165" fontId="17" fillId="0" borderId="0" xfId="7" applyFont="1"/>
    <xf numFmtId="3" fontId="15" fillId="3" borderId="1" xfId="4" applyNumberFormat="1" applyFont="1" applyFill="1" applyBorder="1" applyAlignment="1">
      <alignment horizontal="right" vertical="center"/>
    </xf>
    <xf numFmtId="166" fontId="15" fillId="3" borderId="7" xfId="4" applyNumberFormat="1" applyFont="1" applyFill="1" applyBorder="1" applyAlignment="1">
      <alignment horizontal="right" vertical="center"/>
    </xf>
    <xf numFmtId="166" fontId="15" fillId="3" borderId="1" xfId="4" applyNumberFormat="1" applyFont="1" applyFill="1" applyBorder="1" applyAlignment="1">
      <alignment horizontal="right" vertical="center"/>
    </xf>
    <xf numFmtId="3" fontId="15" fillId="0" borderId="1" xfId="7" applyNumberFormat="1" applyFont="1" applyFill="1" applyBorder="1" applyAlignment="1">
      <alignment horizontal="right" vertical="center" wrapText="1"/>
    </xf>
    <xf numFmtId="165" fontId="17" fillId="0" borderId="0" xfId="7" applyFont="1" applyFill="1"/>
    <xf numFmtId="166" fontId="15" fillId="0" borderId="1" xfId="4" applyNumberFormat="1" applyFont="1" applyFill="1" applyBorder="1" applyAlignment="1">
      <alignment horizontal="right" vertical="center"/>
    </xf>
    <xf numFmtId="165" fontId="17" fillId="0" borderId="0" xfId="7" applyFont="1" applyFill="1" applyBorder="1"/>
    <xf numFmtId="1" fontId="17" fillId="0" borderId="0" xfId="7" applyNumberFormat="1" applyFont="1" applyFill="1" applyBorder="1" applyAlignment="1">
      <alignment horizontal="right" vertical="center"/>
    </xf>
    <xf numFmtId="166" fontId="17" fillId="0" borderId="0" xfId="4" applyNumberFormat="1" applyFont="1" applyBorder="1" applyAlignment="1">
      <alignment horizontal="right" vertical="center"/>
    </xf>
    <xf numFmtId="3" fontId="17" fillId="0" borderId="0" xfId="4" applyNumberFormat="1" applyFont="1" applyBorder="1" applyAlignment="1">
      <alignment horizontal="right" vertical="center"/>
    </xf>
    <xf numFmtId="172" fontId="17" fillId="0" borderId="0" xfId="7" applyNumberFormat="1" applyFont="1"/>
    <xf numFmtId="0" fontId="17" fillId="0" borderId="0" xfId="7" applyNumberFormat="1" applyFont="1"/>
    <xf numFmtId="167" fontId="17" fillId="0" borderId="0" xfId="7" applyNumberFormat="1" applyFont="1"/>
    <xf numFmtId="1" fontId="17" fillId="0" borderId="0" xfId="7" applyNumberFormat="1" applyFont="1"/>
    <xf numFmtId="168" fontId="17" fillId="0" borderId="0" xfId="7" applyNumberFormat="1" applyFont="1"/>
    <xf numFmtId="179" fontId="17" fillId="3" borderId="1" xfId="7" applyNumberFormat="1" applyFont="1" applyFill="1" applyBorder="1" applyAlignment="1">
      <alignment horizontal="right" vertical="center" wrapText="1"/>
    </xf>
    <xf numFmtId="165" fontId="17" fillId="0" borderId="0" xfId="7" applyFont="1" applyBorder="1" applyAlignment="1">
      <alignment vertical="top"/>
    </xf>
    <xf numFmtId="179" fontId="15" fillId="3" borderId="1" xfId="7" applyNumberFormat="1" applyFont="1" applyFill="1" applyBorder="1" applyAlignment="1">
      <alignment horizontal="right" vertical="center" wrapText="1"/>
    </xf>
    <xf numFmtId="165" fontId="15" fillId="0" borderId="0" xfId="4" applyFont="1" applyAlignment="1">
      <alignment horizontal="center" vertical="top"/>
    </xf>
    <xf numFmtId="165" fontId="15" fillId="0" borderId="0" xfId="4" applyFont="1" applyFill="1" applyAlignment="1">
      <alignment horizontal="center" vertical="top"/>
    </xf>
    <xf numFmtId="1" fontId="15" fillId="2" borderId="3" xfId="4" applyNumberFormat="1" applyFont="1" applyFill="1" applyBorder="1" applyAlignment="1">
      <alignment horizontal="center" vertical="center" wrapText="1"/>
    </xf>
    <xf numFmtId="165" fontId="1" fillId="0" borderId="0" xfId="27" applyFill="1" applyBorder="1" applyAlignment="1"/>
    <xf numFmtId="189" fontId="17" fillId="0" borderId="0" xfId="7" applyNumberFormat="1" applyFont="1" applyFill="1" applyBorder="1" applyAlignment="1">
      <alignment horizontal="right" vertical="top"/>
    </xf>
    <xf numFmtId="165" fontId="1" fillId="0" borderId="0" xfId="27" applyFill="1" applyBorder="1"/>
    <xf numFmtId="165" fontId="21" fillId="0" borderId="0" xfId="7" applyFont="1" applyFill="1" applyBorder="1" applyAlignment="1">
      <alignment horizontal="left" vertical="top"/>
    </xf>
    <xf numFmtId="165" fontId="21" fillId="0" borderId="0" xfId="7" applyFont="1" applyFill="1" applyAlignment="1">
      <alignment horizontal="left" vertical="top" wrapText="1"/>
    </xf>
    <xf numFmtId="190" fontId="17" fillId="0" borderId="0" xfId="7" applyNumberFormat="1" applyFont="1" applyFill="1" applyBorder="1" applyAlignment="1">
      <alignment horizontal="right" vertical="top" wrapText="1"/>
    </xf>
    <xf numFmtId="165" fontId="21" fillId="0" borderId="0" xfId="7" applyFont="1" applyFill="1" applyBorder="1" applyAlignment="1">
      <alignment horizontal="left" vertical="top" wrapText="1"/>
    </xf>
    <xf numFmtId="165" fontId="1" fillId="0" borderId="0" xfId="27" applyFont="1"/>
    <xf numFmtId="189" fontId="17" fillId="3" borderId="1" xfId="7" applyNumberFormat="1" applyFont="1" applyFill="1" applyBorder="1" applyAlignment="1">
      <alignment horizontal="center" vertical="center" wrapText="1"/>
    </xf>
    <xf numFmtId="189" fontId="15" fillId="3" borderId="1" xfId="7" applyNumberFormat="1" applyFont="1" applyFill="1" applyBorder="1" applyAlignment="1">
      <alignment horizontal="center" vertical="center" wrapText="1"/>
    </xf>
    <xf numFmtId="189" fontId="15" fillId="0" borderId="1" xfId="7" applyNumberFormat="1" applyFont="1" applyFill="1" applyBorder="1" applyAlignment="1">
      <alignment horizontal="center" vertical="center" wrapText="1"/>
    </xf>
    <xf numFmtId="179" fontId="15" fillId="0" borderId="1" xfId="7" applyNumberFormat="1" applyFont="1" applyFill="1" applyBorder="1" applyAlignment="1">
      <alignment horizontal="right" vertical="center" wrapText="1"/>
    </xf>
    <xf numFmtId="165" fontId="1" fillId="0" borderId="0" xfId="27" applyAlignment="1">
      <alignment wrapText="1"/>
    </xf>
    <xf numFmtId="165" fontId="17" fillId="0" borderId="0" xfId="4" applyFont="1" applyBorder="1"/>
    <xf numFmtId="166" fontId="17" fillId="0" borderId="0" xfId="4" applyNumberFormat="1" applyFont="1" applyFill="1"/>
    <xf numFmtId="0" fontId="17" fillId="0" borderId="0" xfId="4" applyNumberFormat="1" applyFont="1" applyFill="1"/>
    <xf numFmtId="166" fontId="14" fillId="0" borderId="0" xfId="7" applyNumberFormat="1" applyFont="1" applyFill="1" applyBorder="1" applyAlignment="1">
      <alignment horizontal="right" vertical="center"/>
    </xf>
    <xf numFmtId="165" fontId="15" fillId="0" borderId="0" xfId="4" applyFont="1" applyFill="1"/>
    <xf numFmtId="177" fontId="17" fillId="0" borderId="0" xfId="4" applyNumberFormat="1" applyFont="1" applyBorder="1"/>
    <xf numFmtId="166" fontId="14" fillId="0" borderId="0" xfId="7" applyNumberFormat="1" applyFont="1" applyBorder="1" applyAlignment="1">
      <alignment horizontal="right" vertical="center"/>
    </xf>
    <xf numFmtId="165" fontId="10" fillId="0" borderId="0" xfId="4" applyFont="1" applyAlignment="1">
      <alignment wrapText="1"/>
    </xf>
    <xf numFmtId="0" fontId="10" fillId="0" borderId="0" xfId="4" applyNumberFormat="1" applyFont="1" applyAlignment="1">
      <alignment wrapText="1"/>
    </xf>
    <xf numFmtId="0" fontId="15" fillId="3" borderId="0" xfId="27" applyNumberFormat="1" applyFont="1" applyFill="1" applyBorder="1" applyAlignment="1">
      <alignment horizontal="left" wrapText="1"/>
    </xf>
    <xf numFmtId="165" fontId="17" fillId="0" borderId="0" xfId="4" applyFont="1" applyBorder="1" applyAlignment="1">
      <alignment horizontal="right"/>
    </xf>
    <xf numFmtId="166" fontId="14" fillId="0" borderId="1" xfId="7" applyNumberFormat="1" applyFont="1" applyFill="1" applyBorder="1" applyAlignment="1">
      <alignment horizontal="right" vertical="center"/>
    </xf>
    <xf numFmtId="166" fontId="13" fillId="3" borderId="1" xfId="7" applyNumberFormat="1" applyFont="1" applyFill="1" applyBorder="1" applyAlignment="1">
      <alignment horizontal="right" vertical="center"/>
    </xf>
    <xf numFmtId="165" fontId="17" fillId="0" borderId="0" xfId="4" applyFont="1" applyFill="1" applyBorder="1"/>
    <xf numFmtId="166" fontId="13" fillId="0" borderId="1" xfId="7" applyNumberFormat="1" applyFont="1" applyFill="1" applyBorder="1" applyAlignment="1">
      <alignment horizontal="right" vertical="center"/>
    </xf>
    <xf numFmtId="165" fontId="15" fillId="0" borderId="0" xfId="4" applyFont="1" applyBorder="1"/>
    <xf numFmtId="165" fontId="13" fillId="2" borderId="1" xfId="4" applyFont="1" applyFill="1" applyBorder="1" applyAlignment="1">
      <alignment horizontal="center" vertical="center" wrapText="1"/>
    </xf>
    <xf numFmtId="167" fontId="17" fillId="0" borderId="0" xfId="1" applyNumberFormat="1" applyFont="1" applyAlignment="1">
      <alignment vertical="top"/>
    </xf>
    <xf numFmtId="2" fontId="8" fillId="0" borderId="0" xfId="20" applyNumberFormat="1"/>
    <xf numFmtId="1" fontId="8" fillId="0" borderId="0" xfId="20" applyNumberFormat="1"/>
    <xf numFmtId="165" fontId="18" fillId="0" borderId="0" xfId="4" applyFont="1" applyBorder="1" applyAlignment="1">
      <alignment vertical="top"/>
    </xf>
    <xf numFmtId="165" fontId="17" fillId="0" borderId="0" xfId="4" applyFont="1" applyAlignment="1">
      <alignment horizontal="left" vertical="top"/>
    </xf>
    <xf numFmtId="165" fontId="15" fillId="0" borderId="0" xfId="7" applyFont="1" applyAlignment="1">
      <alignment horizontal="left" vertical="top"/>
    </xf>
    <xf numFmtId="166" fontId="17" fillId="0" borderId="20" xfId="7" applyNumberFormat="1" applyFont="1" applyFill="1" applyBorder="1" applyAlignment="1">
      <alignment horizontal="right" vertical="top"/>
    </xf>
    <xf numFmtId="166" fontId="15" fillId="0" borderId="1" xfId="7" applyNumberFormat="1" applyFont="1" applyFill="1" applyBorder="1" applyAlignment="1">
      <alignment horizontal="right" vertical="top"/>
    </xf>
    <xf numFmtId="166" fontId="15" fillId="0" borderId="20" xfId="7" applyNumberFormat="1" applyFont="1" applyFill="1" applyBorder="1" applyAlignment="1">
      <alignment horizontal="right" vertical="top"/>
    </xf>
    <xf numFmtId="165" fontId="66" fillId="0" borderId="0" xfId="4" applyFont="1" applyAlignment="1">
      <alignment horizontal="center" vertical="top"/>
    </xf>
    <xf numFmtId="165" fontId="15" fillId="2" borderId="1" xfId="4" applyFont="1" applyFill="1" applyBorder="1" applyAlignment="1">
      <alignment horizontal="center" vertical="center"/>
    </xf>
    <xf numFmtId="165" fontId="66" fillId="0" borderId="0" xfId="4" applyFont="1" applyAlignment="1">
      <alignment vertical="top"/>
    </xf>
    <xf numFmtId="179" fontId="17" fillId="0" borderId="0" xfId="7" applyNumberFormat="1" applyFont="1" applyFill="1" applyBorder="1" applyAlignment="1">
      <alignment horizontal="right" vertical="top"/>
    </xf>
    <xf numFmtId="165" fontId="15" fillId="0" borderId="0" xfId="7" applyFont="1" applyAlignment="1">
      <alignment horizontal="left" vertical="center" wrapText="1"/>
    </xf>
    <xf numFmtId="0" fontId="8" fillId="0" borderId="0" xfId="4" applyNumberFormat="1" applyFont="1" applyAlignment="1">
      <alignment vertical="top"/>
    </xf>
    <xf numFmtId="165" fontId="15" fillId="0" borderId="0" xfId="7" applyFont="1" applyFill="1" applyAlignment="1">
      <alignment horizontal="left" vertical="top"/>
    </xf>
    <xf numFmtId="165" fontId="21" fillId="0" borderId="0" xfId="29" applyFont="1" applyBorder="1" applyAlignment="1">
      <alignment horizontal="left" vertical="center" wrapText="1"/>
    </xf>
    <xf numFmtId="165" fontId="20" fillId="0" borderId="0" xfId="4" applyFont="1" applyAlignment="1">
      <alignment vertical="top"/>
    </xf>
    <xf numFmtId="179" fontId="13" fillId="0" borderId="1" xfId="27" applyNumberFormat="1" applyFont="1" applyFill="1" applyBorder="1"/>
    <xf numFmtId="165" fontId="20" fillId="0" borderId="0" xfId="4" applyFont="1" applyBorder="1" applyAlignment="1">
      <alignment vertical="top"/>
    </xf>
    <xf numFmtId="179" fontId="13" fillId="0" borderId="1" xfId="0" applyNumberFormat="1" applyFont="1" applyFill="1" applyBorder="1"/>
    <xf numFmtId="165" fontId="13" fillId="0" borderId="1" xfId="4" applyFont="1" applyBorder="1" applyAlignment="1">
      <alignment vertical="top"/>
    </xf>
    <xf numFmtId="165" fontId="24" fillId="0" borderId="0" xfId="4" applyFont="1" applyAlignment="1">
      <alignment vertical="top"/>
    </xf>
    <xf numFmtId="179" fontId="14" fillId="0" borderId="1" xfId="7" applyNumberFormat="1" applyFont="1" applyFill="1" applyBorder="1" applyAlignment="1">
      <alignment horizontal="right" vertical="top"/>
    </xf>
    <xf numFmtId="165" fontId="24" fillId="0" borderId="0" xfId="4" applyFont="1" applyBorder="1" applyAlignment="1">
      <alignment vertical="top"/>
    </xf>
    <xf numFmtId="165" fontId="14" fillId="0" borderId="1" xfId="4" applyFont="1" applyBorder="1" applyAlignment="1">
      <alignment vertical="top"/>
    </xf>
    <xf numFmtId="165" fontId="67" fillId="0" borderId="0" xfId="4" applyFont="1" applyAlignment="1">
      <alignment horizontal="center" vertical="top"/>
    </xf>
    <xf numFmtId="0" fontId="67" fillId="0" borderId="0" xfId="4" applyNumberFormat="1" applyFont="1" applyAlignment="1">
      <alignment horizontal="center" vertical="top"/>
    </xf>
    <xf numFmtId="165" fontId="68" fillId="0" borderId="0" xfId="4" applyFont="1" applyAlignment="1">
      <alignment vertical="top"/>
    </xf>
    <xf numFmtId="165" fontId="24" fillId="0" borderId="0" xfId="4" applyNumberFormat="1" applyFont="1" applyAlignment="1">
      <alignment vertical="top"/>
    </xf>
    <xf numFmtId="165" fontId="24" fillId="0" borderId="0" xfId="4" applyNumberFormat="1" applyFont="1" applyBorder="1" applyAlignment="1">
      <alignment vertical="top"/>
    </xf>
    <xf numFmtId="165" fontId="24" fillId="0" borderId="0" xfId="4" applyNumberFormat="1" applyFont="1" applyFill="1" applyAlignment="1">
      <alignment vertical="top"/>
    </xf>
    <xf numFmtId="166" fontId="24" fillId="0" borderId="0" xfId="4" applyNumberFormat="1" applyFont="1" applyAlignment="1">
      <alignment vertical="top"/>
    </xf>
    <xf numFmtId="165" fontId="15" fillId="0" borderId="0" xfId="7" applyNumberFormat="1" applyFont="1" applyAlignment="1">
      <alignment horizontal="left" vertical="top"/>
    </xf>
    <xf numFmtId="165" fontId="62" fillId="0" borderId="0" xfId="4" applyNumberFormat="1" applyFont="1" applyAlignment="1">
      <alignment vertical="top"/>
    </xf>
    <xf numFmtId="166" fontId="13" fillId="0" borderId="27" xfId="4" applyNumberFormat="1" applyFont="1" applyFill="1" applyBorder="1" applyAlignment="1">
      <alignment horizontal="right" vertical="center"/>
    </xf>
    <xf numFmtId="166" fontId="13" fillId="0" borderId="28" xfId="4" applyNumberFormat="1" applyFont="1" applyFill="1" applyBorder="1" applyAlignment="1">
      <alignment horizontal="right" vertical="center"/>
    </xf>
    <xf numFmtId="166" fontId="13" fillId="0" borderId="0" xfId="4" applyNumberFormat="1" applyFont="1" applyFill="1" applyBorder="1" applyAlignment="1">
      <alignment horizontal="right" vertical="center"/>
    </xf>
    <xf numFmtId="165" fontId="13" fillId="0" borderId="29" xfId="4" applyNumberFormat="1" applyFont="1" applyBorder="1" applyAlignment="1">
      <alignment vertical="top"/>
    </xf>
    <xf numFmtId="166" fontId="13" fillId="0" borderId="1" xfId="4" applyNumberFormat="1" applyFont="1" applyFill="1" applyBorder="1" applyAlignment="1">
      <alignment horizontal="right" vertical="center" wrapText="1"/>
    </xf>
    <xf numFmtId="166" fontId="13" fillId="0" borderId="0" xfId="4" applyNumberFormat="1" applyFont="1" applyFill="1" applyBorder="1" applyAlignment="1">
      <alignment horizontal="right" vertical="center" wrapText="1"/>
    </xf>
    <xf numFmtId="179" fontId="13" fillId="0" borderId="1" xfId="7" quotePrefix="1" applyNumberFormat="1" applyFont="1" applyFill="1" applyBorder="1" applyAlignment="1">
      <alignment horizontal="right" vertical="center"/>
    </xf>
    <xf numFmtId="165" fontId="13" fillId="0" borderId="30" xfId="4" applyNumberFormat="1" applyFont="1" applyBorder="1" applyAlignment="1">
      <alignment vertical="top"/>
    </xf>
    <xf numFmtId="166" fontId="14" fillId="0" borderId="1" xfId="4" applyNumberFormat="1" applyFont="1" applyFill="1" applyBorder="1" applyAlignment="1">
      <alignment horizontal="right" vertical="center" wrapText="1"/>
    </xf>
    <xf numFmtId="166" fontId="14" fillId="0" borderId="0" xfId="4" applyNumberFormat="1" applyFont="1" applyFill="1" applyBorder="1" applyAlignment="1">
      <alignment horizontal="right" vertical="center" wrapText="1"/>
    </xf>
    <xf numFmtId="179" fontId="14" fillId="0" borderId="1" xfId="7" quotePrefix="1" applyNumberFormat="1" applyFont="1" applyFill="1" applyBorder="1" applyAlignment="1">
      <alignment horizontal="right" vertical="center"/>
    </xf>
    <xf numFmtId="165" fontId="14" fillId="0" borderId="30" xfId="4" applyNumberFormat="1" applyFont="1" applyBorder="1" applyAlignment="1">
      <alignment vertical="top"/>
    </xf>
    <xf numFmtId="179" fontId="13" fillId="0" borderId="0" xfId="7" quotePrefix="1" applyNumberFormat="1" applyFont="1" applyFill="1" applyBorder="1" applyAlignment="1">
      <alignment horizontal="right" vertical="center"/>
    </xf>
    <xf numFmtId="165" fontId="68" fillId="0" borderId="0" xfId="4" applyNumberFormat="1" applyFont="1" applyAlignment="1">
      <alignment vertical="top"/>
    </xf>
    <xf numFmtId="165" fontId="13" fillId="0" borderId="30" xfId="4" applyNumberFormat="1" applyFont="1" applyBorder="1" applyAlignment="1">
      <alignment vertical="top" wrapText="1"/>
    </xf>
    <xf numFmtId="179" fontId="13" fillId="0" borderId="20" xfId="7" quotePrefix="1" applyNumberFormat="1" applyFont="1" applyFill="1" applyBorder="1" applyAlignment="1">
      <alignment horizontal="right" vertical="center"/>
    </xf>
    <xf numFmtId="165" fontId="13" fillId="0" borderId="30" xfId="4" applyNumberFormat="1" applyFont="1" applyBorder="1" applyAlignment="1">
      <alignment horizontal="left" vertical="top" wrapText="1"/>
    </xf>
    <xf numFmtId="165" fontId="58" fillId="0" borderId="0" xfId="4" applyNumberFormat="1" applyFont="1" applyAlignment="1">
      <alignment horizontal="center" vertical="top"/>
    </xf>
    <xf numFmtId="165" fontId="15" fillId="2" borderId="20" xfId="4" applyNumberFormat="1" applyFont="1" applyFill="1" applyBorder="1" applyAlignment="1">
      <alignment horizontal="center" vertical="top"/>
    </xf>
    <xf numFmtId="165" fontId="15" fillId="2" borderId="1" xfId="4" applyNumberFormat="1" applyFont="1" applyFill="1" applyBorder="1" applyAlignment="1">
      <alignment horizontal="center" vertical="top"/>
    </xf>
    <xf numFmtId="165" fontId="69" fillId="0" borderId="0" xfId="4" applyNumberFormat="1" applyFont="1" applyFill="1" applyBorder="1" applyAlignment="1">
      <alignment horizontal="center" vertical="top"/>
    </xf>
    <xf numFmtId="165" fontId="15" fillId="2" borderId="1" xfId="4" applyNumberFormat="1" applyFont="1" applyFill="1" applyBorder="1" applyAlignment="1">
      <alignment horizontal="center" vertical="center" wrapText="1"/>
    </xf>
    <xf numFmtId="165" fontId="15" fillId="2" borderId="1" xfId="4" applyNumberFormat="1" applyFont="1" applyFill="1" applyBorder="1" applyAlignment="1">
      <alignment horizontal="center" vertical="center"/>
    </xf>
    <xf numFmtId="165" fontId="58" fillId="0" borderId="0" xfId="4" applyNumberFormat="1" applyFont="1" applyAlignment="1">
      <alignment vertical="top"/>
    </xf>
    <xf numFmtId="170" fontId="69" fillId="0" borderId="0" xfId="4" applyNumberFormat="1" applyFont="1" applyFill="1" applyBorder="1" applyAlignment="1">
      <alignment horizontal="center" vertical="top" wrapText="1"/>
    </xf>
    <xf numFmtId="165" fontId="19" fillId="0" borderId="0" xfId="4" applyNumberFormat="1" applyFont="1" applyFill="1" applyBorder="1" applyAlignment="1">
      <alignment horizontal="left" vertical="top"/>
    </xf>
    <xf numFmtId="165" fontId="62" fillId="0" borderId="0" xfId="4" applyFont="1" applyAlignment="1">
      <alignment vertical="top"/>
    </xf>
    <xf numFmtId="166" fontId="15" fillId="0" borderId="0" xfId="4" applyNumberFormat="1" applyFont="1" applyFill="1" applyBorder="1" applyAlignment="1">
      <alignment horizontal="right" vertical="center"/>
    </xf>
    <xf numFmtId="165" fontId="68" fillId="0" borderId="0" xfId="7" applyFont="1" applyBorder="1" applyAlignment="1">
      <alignment vertical="top"/>
    </xf>
    <xf numFmtId="166" fontId="15" fillId="0" borderId="0" xfId="4" applyNumberFormat="1" applyFont="1" applyBorder="1" applyAlignment="1">
      <alignment horizontal="right" vertical="center"/>
    </xf>
    <xf numFmtId="165" fontId="15" fillId="0" borderId="0" xfId="4" applyFont="1" applyBorder="1" applyAlignment="1">
      <alignment vertical="top"/>
    </xf>
    <xf numFmtId="166" fontId="15" fillId="0" borderId="36" xfId="4" applyNumberFormat="1" applyFont="1" applyFill="1" applyBorder="1" applyAlignment="1">
      <alignment horizontal="right" vertical="center"/>
    </xf>
    <xf numFmtId="165" fontId="15" fillId="0" borderId="29" xfId="4" applyFont="1" applyBorder="1" applyAlignment="1">
      <alignment vertical="top"/>
    </xf>
    <xf numFmtId="179" fontId="17" fillId="0" borderId="0" xfId="7" applyNumberFormat="1" applyFont="1" applyFill="1" applyBorder="1" applyAlignment="1">
      <alignment vertical="center"/>
    </xf>
    <xf numFmtId="166" fontId="15" fillId="0" borderId="20" xfId="7" applyNumberFormat="1" applyFont="1" applyFill="1" applyBorder="1" applyAlignment="1">
      <alignment horizontal="right" vertical="center" wrapText="1"/>
    </xf>
    <xf numFmtId="166" fontId="15" fillId="0" borderId="1" xfId="7" applyNumberFormat="1" applyFont="1" applyFill="1" applyBorder="1" applyAlignment="1">
      <alignment horizontal="right" vertical="center" wrapText="1"/>
    </xf>
    <xf numFmtId="179" fontId="15" fillId="0" borderId="1" xfId="7" quotePrefix="1" applyNumberFormat="1" applyFont="1" applyFill="1" applyBorder="1" applyAlignment="1">
      <alignment horizontal="right" vertical="center"/>
    </xf>
    <xf numFmtId="165" fontId="15" fillId="0" borderId="30" xfId="4" applyFont="1" applyBorder="1" applyAlignment="1">
      <alignment vertical="top" wrapText="1"/>
    </xf>
    <xf numFmtId="166" fontId="17" fillId="0" borderId="20" xfId="4" applyNumberFormat="1" applyFont="1" applyFill="1" applyBorder="1" applyAlignment="1">
      <alignment horizontal="right" vertical="center" wrapText="1"/>
    </xf>
    <xf numFmtId="166" fontId="17" fillId="0" borderId="1" xfId="4" applyNumberFormat="1" applyFont="1" applyFill="1" applyBorder="1" applyAlignment="1">
      <alignment horizontal="right" vertical="center" wrapText="1"/>
    </xf>
    <xf numFmtId="1" fontId="17" fillId="0" borderId="1" xfId="4" applyNumberFormat="1" applyFont="1" applyFill="1" applyBorder="1" applyAlignment="1">
      <alignment horizontal="right" vertical="center" wrapText="1"/>
    </xf>
    <xf numFmtId="165" fontId="17" fillId="0" borderId="30" xfId="4" applyFont="1" applyBorder="1" applyAlignment="1">
      <alignment vertical="top"/>
    </xf>
    <xf numFmtId="179" fontId="15" fillId="0" borderId="20" xfId="7" quotePrefix="1" applyNumberFormat="1" applyFont="1" applyFill="1" applyBorder="1" applyAlignment="1">
      <alignment horizontal="right" vertical="center"/>
    </xf>
    <xf numFmtId="165" fontId="15" fillId="0" borderId="30" xfId="4" applyFont="1" applyBorder="1" applyAlignment="1">
      <alignment vertical="top"/>
    </xf>
    <xf numFmtId="166" fontId="15" fillId="0" borderId="20" xfId="4" applyNumberFormat="1" applyFont="1" applyFill="1" applyBorder="1" applyAlignment="1">
      <alignment horizontal="right" vertical="center" wrapText="1"/>
    </xf>
    <xf numFmtId="1" fontId="15" fillId="0" borderId="1" xfId="4" applyNumberFormat="1" applyFont="1" applyFill="1" applyBorder="1" applyAlignment="1">
      <alignment horizontal="right" vertical="center" wrapText="1"/>
    </xf>
    <xf numFmtId="166" fontId="15" fillId="0" borderId="1" xfId="4" applyNumberFormat="1" applyFont="1" applyFill="1" applyBorder="1" applyAlignment="1">
      <alignment horizontal="right" vertical="center" wrapText="1"/>
    </xf>
    <xf numFmtId="165" fontId="62" fillId="0" borderId="0" xfId="4" applyFont="1" applyBorder="1" applyAlignment="1">
      <alignment vertical="top"/>
    </xf>
    <xf numFmtId="165" fontId="15" fillId="0" borderId="30" xfId="4" applyFont="1" applyFill="1" applyBorder="1" applyAlignment="1">
      <alignment vertical="top" wrapText="1"/>
    </xf>
    <xf numFmtId="165" fontId="15" fillId="0" borderId="30" xfId="4" applyFont="1" applyBorder="1" applyAlignment="1">
      <alignment horizontal="left" vertical="top" wrapText="1"/>
    </xf>
    <xf numFmtId="165" fontId="62" fillId="0" borderId="0" xfId="4" applyFont="1" applyAlignment="1">
      <alignment horizontal="center" vertical="top"/>
    </xf>
    <xf numFmtId="165" fontId="15" fillId="2" borderId="20" xfId="4" applyFont="1" applyFill="1" applyBorder="1" applyAlignment="1">
      <alignment horizontal="center" vertical="top"/>
    </xf>
    <xf numFmtId="165" fontId="15" fillId="2" borderId="1" xfId="4" applyFont="1" applyFill="1" applyBorder="1" applyAlignment="1">
      <alignment horizontal="center" vertical="top"/>
    </xf>
    <xf numFmtId="165" fontId="24" fillId="0" borderId="0" xfId="7" applyFont="1" applyBorder="1" applyAlignment="1">
      <alignment vertical="top"/>
    </xf>
    <xf numFmtId="179" fontId="17" fillId="3" borderId="1" xfId="4" applyNumberFormat="1" applyFont="1" applyFill="1" applyBorder="1" applyAlignment="1">
      <alignment horizontal="right" vertical="top"/>
    </xf>
    <xf numFmtId="179" fontId="15" fillId="3" borderId="1" xfId="4" applyNumberFormat="1" applyFont="1" applyFill="1" applyBorder="1" applyAlignment="1">
      <alignment horizontal="right" vertical="top"/>
    </xf>
    <xf numFmtId="165" fontId="60" fillId="0" borderId="0" xfId="4" applyFont="1" applyAlignment="1">
      <alignment horizontal="center" vertical="top"/>
    </xf>
    <xf numFmtId="165" fontId="60" fillId="0" borderId="0" xfId="4" applyFont="1" applyAlignment="1">
      <alignment vertical="top"/>
    </xf>
    <xf numFmtId="165" fontId="19" fillId="3" borderId="0" xfId="4" applyFont="1" applyFill="1" applyBorder="1" applyAlignment="1">
      <alignment vertical="top"/>
    </xf>
    <xf numFmtId="165" fontId="19" fillId="3" borderId="15" xfId="4" applyFont="1" applyFill="1" applyBorder="1" applyAlignment="1">
      <alignment vertical="top"/>
    </xf>
    <xf numFmtId="165" fontId="19" fillId="3" borderId="7" xfId="4" applyFont="1" applyFill="1" applyBorder="1" applyAlignment="1">
      <alignment vertical="top"/>
    </xf>
    <xf numFmtId="165" fontId="19" fillId="3" borderId="6" xfId="4" applyFont="1" applyFill="1" applyBorder="1" applyAlignment="1">
      <alignment vertical="top"/>
    </xf>
    <xf numFmtId="165" fontId="39" fillId="0" borderId="0" xfId="27" applyFont="1" applyAlignment="1">
      <alignment vertical="center"/>
    </xf>
    <xf numFmtId="165" fontId="33" fillId="0" borderId="0" xfId="7" applyFont="1" applyAlignment="1">
      <alignment horizontal="left" vertical="center" wrapText="1"/>
    </xf>
    <xf numFmtId="0" fontId="39" fillId="0" borderId="0" xfId="27" applyNumberFormat="1" applyFont="1" applyBorder="1" applyAlignment="1">
      <alignment horizontal="left" vertical="center" wrapText="1"/>
    </xf>
    <xf numFmtId="165" fontId="38" fillId="0" borderId="0" xfId="27" applyFont="1" applyAlignment="1">
      <alignment wrapText="1"/>
    </xf>
    <xf numFmtId="191" fontId="7" fillId="3" borderId="5" xfId="0" applyNumberFormat="1" applyFont="1" applyFill="1" applyBorder="1" applyAlignment="1">
      <alignment vertical="center" wrapText="1"/>
    </xf>
    <xf numFmtId="166" fontId="15" fillId="3" borderId="5" xfId="8" applyNumberFormat="1" applyFont="1" applyFill="1" applyBorder="1">
      <alignment horizontal="right"/>
    </xf>
    <xf numFmtId="0" fontId="15" fillId="0" borderId="6" xfId="27" applyNumberFormat="1" applyFont="1" applyBorder="1" applyAlignment="1">
      <alignment horizontal="left"/>
    </xf>
    <xf numFmtId="191" fontId="7" fillId="3" borderId="4" xfId="0" applyNumberFormat="1" applyFont="1" applyFill="1" applyBorder="1" applyAlignment="1">
      <alignment vertical="center" wrapText="1"/>
    </xf>
    <xf numFmtId="3" fontId="70" fillId="0" borderId="1" xfId="27" applyNumberFormat="1" applyFont="1" applyBorder="1"/>
    <xf numFmtId="0" fontId="17" fillId="0" borderId="6" xfId="27" applyNumberFormat="1" applyFont="1" applyBorder="1" applyAlignment="1">
      <alignment horizontal="left" wrapText="1"/>
    </xf>
    <xf numFmtId="167" fontId="71" fillId="3" borderId="4" xfId="1" applyNumberFormat="1" applyFont="1" applyFill="1" applyBorder="1" applyAlignment="1">
      <alignment vertical="center" wrapText="1"/>
    </xf>
    <xf numFmtId="166" fontId="17" fillId="3" borderId="5" xfId="8" applyNumberFormat="1" applyFont="1" applyFill="1" applyBorder="1">
      <alignment horizontal="right"/>
    </xf>
    <xf numFmtId="191" fontId="7" fillId="3" borderId="3" xfId="0" applyNumberFormat="1" applyFont="1" applyFill="1" applyBorder="1" applyAlignment="1">
      <alignment vertical="center" wrapText="1"/>
    </xf>
    <xf numFmtId="3" fontId="70" fillId="0" borderId="5" xfId="27" applyNumberFormat="1" applyFont="1" applyBorder="1"/>
    <xf numFmtId="0" fontId="17" fillId="0" borderId="12" xfId="27" applyNumberFormat="1" applyFont="1" applyBorder="1" applyAlignment="1">
      <alignment horizontal="left" wrapText="1"/>
    </xf>
    <xf numFmtId="165" fontId="1" fillId="3" borderId="8" xfId="27" applyFill="1" applyBorder="1"/>
    <xf numFmtId="165" fontId="1" fillId="3" borderId="7" xfId="27" applyFill="1" applyBorder="1"/>
    <xf numFmtId="165" fontId="1" fillId="3" borderId="6" xfId="27" applyFill="1" applyBorder="1"/>
    <xf numFmtId="0" fontId="7" fillId="3" borderId="8" xfId="27" applyNumberFormat="1" applyFont="1" applyFill="1" applyBorder="1" applyAlignment="1">
      <alignment horizontal="left" vertical="center" wrapText="1" indent="3"/>
    </xf>
    <xf numFmtId="0" fontId="7" fillId="3" borderId="7" xfId="27" applyNumberFormat="1" applyFont="1" applyFill="1" applyBorder="1" applyAlignment="1">
      <alignment horizontal="left" vertical="center" wrapText="1" indent="3"/>
    </xf>
    <xf numFmtId="0" fontId="7" fillId="3" borderId="6" xfId="27" applyNumberFormat="1" applyFont="1" applyFill="1" applyBorder="1" applyAlignment="1">
      <alignment horizontal="left" vertical="center" wrapText="1" indent="3"/>
    </xf>
    <xf numFmtId="3" fontId="70" fillId="0" borderId="11" xfId="27" applyNumberFormat="1" applyFont="1" applyFill="1" applyBorder="1"/>
    <xf numFmtId="3" fontId="70" fillId="0" borderId="3" xfId="27" applyNumberFormat="1" applyFont="1" applyFill="1" applyBorder="1"/>
    <xf numFmtId="0" fontId="7" fillId="0" borderId="14" xfId="27" applyNumberFormat="1" applyFont="1" applyBorder="1" applyAlignment="1">
      <alignment horizontal="left" wrapText="1"/>
    </xf>
    <xf numFmtId="0" fontId="7" fillId="2" borderId="1" xfId="27" applyNumberFormat="1" applyFont="1" applyFill="1" applyBorder="1" applyAlignment="1">
      <alignment horizontal="center" vertical="center" wrapText="1"/>
    </xf>
    <xf numFmtId="17" fontId="7" fillId="2" borderId="1" xfId="27" applyNumberFormat="1" applyFont="1" applyFill="1" applyBorder="1" applyAlignment="1">
      <alignment horizontal="center" vertical="center" wrapText="1"/>
    </xf>
    <xf numFmtId="0" fontId="15" fillId="2" borderId="1" xfId="27" applyNumberFormat="1" applyFont="1" applyFill="1" applyBorder="1" applyAlignment="1">
      <alignment horizontal="center" vertical="center" wrapText="1"/>
    </xf>
    <xf numFmtId="0" fontId="32" fillId="0" borderId="0" xfId="27" applyNumberFormat="1" applyFont="1" applyFill="1"/>
    <xf numFmtId="0" fontId="6" fillId="0" borderId="0" xfId="27" applyNumberFormat="1" applyFont="1" applyFill="1"/>
    <xf numFmtId="0" fontId="39" fillId="0" borderId="14" xfId="27" applyNumberFormat="1" applyFont="1" applyFill="1" applyBorder="1"/>
    <xf numFmtId="1" fontId="32" fillId="0" borderId="28" xfId="27" applyNumberFormat="1" applyFont="1" applyFill="1" applyBorder="1"/>
    <xf numFmtId="1" fontId="32" fillId="0" borderId="36" xfId="27" applyNumberFormat="1" applyFont="1" applyFill="1" applyBorder="1"/>
    <xf numFmtId="1" fontId="17" fillId="0" borderId="28" xfId="27" applyNumberFormat="1" applyFont="1" applyFill="1" applyBorder="1" applyAlignment="1">
      <alignment horizontal="right" vertical="center"/>
    </xf>
    <xf numFmtId="0" fontId="32" fillId="0" borderId="28" xfId="27" applyNumberFormat="1" applyFont="1" applyFill="1" applyBorder="1"/>
    <xf numFmtId="0" fontId="6" fillId="0" borderId="39" xfId="27" applyNumberFormat="1" applyFont="1" applyFill="1" applyBorder="1" applyAlignment="1">
      <alignment horizontal="left" vertical="top" wrapText="1"/>
    </xf>
    <xf numFmtId="1" fontId="32" fillId="0" borderId="1" xfId="27" applyNumberFormat="1" applyFont="1" applyFill="1" applyBorder="1"/>
    <xf numFmtId="1" fontId="32" fillId="0" borderId="6" xfId="27" applyNumberFormat="1" applyFont="1" applyFill="1" applyBorder="1"/>
    <xf numFmtId="1" fontId="17" fillId="0" borderId="1" xfId="27" applyNumberFormat="1" applyFont="1" applyFill="1" applyBorder="1" applyAlignment="1">
      <alignment horizontal="right" vertical="center"/>
    </xf>
    <xf numFmtId="0" fontId="32" fillId="0" borderId="1" xfId="27" applyNumberFormat="1" applyFont="1" applyFill="1" applyBorder="1"/>
    <xf numFmtId="0" fontId="32" fillId="0" borderId="9" xfId="27" applyNumberFormat="1" applyFont="1" applyFill="1" applyBorder="1"/>
    <xf numFmtId="1" fontId="32" fillId="0" borderId="24" xfId="27" applyNumberFormat="1" applyFont="1" applyFill="1" applyBorder="1"/>
    <xf numFmtId="1" fontId="32" fillId="0" borderId="34" xfId="27" applyNumberFormat="1" applyFont="1" applyFill="1" applyBorder="1"/>
    <xf numFmtId="1" fontId="17" fillId="0" borderId="24" xfId="27" applyNumberFormat="1" applyFont="1" applyFill="1" applyBorder="1" applyAlignment="1">
      <alignment horizontal="right" vertical="center"/>
    </xf>
    <xf numFmtId="0" fontId="32" fillId="0" borderId="24" xfId="27" applyNumberFormat="1" applyFont="1" applyFill="1" applyBorder="1"/>
    <xf numFmtId="0" fontId="6" fillId="0" borderId="25" xfId="27" applyNumberFormat="1" applyFont="1" applyFill="1" applyBorder="1" applyAlignment="1">
      <alignment horizontal="left" vertical="top" wrapText="1"/>
    </xf>
    <xf numFmtId="1" fontId="32" fillId="0" borderId="5" xfId="27" applyNumberFormat="1" applyFont="1" applyFill="1" applyBorder="1"/>
    <xf numFmtId="1" fontId="17" fillId="0" borderId="5" xfId="27" applyNumberFormat="1" applyFont="1" applyFill="1" applyBorder="1" applyAlignment="1">
      <alignment horizontal="right" vertical="center"/>
    </xf>
    <xf numFmtId="1" fontId="17" fillId="0" borderId="36" xfId="27" applyNumberFormat="1" applyFont="1" applyFill="1" applyBorder="1" applyAlignment="1">
      <alignment horizontal="right" vertical="center"/>
    </xf>
    <xf numFmtId="1" fontId="17" fillId="0" borderId="6" xfId="27" applyNumberFormat="1" applyFont="1" applyFill="1" applyBorder="1" applyAlignment="1">
      <alignment horizontal="right" vertical="center"/>
    </xf>
    <xf numFmtId="1" fontId="32" fillId="0" borderId="12" xfId="27" applyNumberFormat="1" applyFont="1" applyFill="1" applyBorder="1"/>
    <xf numFmtId="1" fontId="17" fillId="0" borderId="12" xfId="27" applyNumberFormat="1" applyFont="1" applyFill="1" applyBorder="1" applyAlignment="1">
      <alignment horizontal="right" vertical="center"/>
    </xf>
    <xf numFmtId="0" fontId="32" fillId="0" borderId="5" xfId="27" applyNumberFormat="1" applyFont="1" applyFill="1" applyBorder="1"/>
    <xf numFmtId="1" fontId="32" fillId="0" borderId="0" xfId="27" applyNumberFormat="1" applyFont="1" applyFill="1"/>
    <xf numFmtId="1" fontId="32" fillId="0" borderId="27" xfId="27" applyNumberFormat="1" applyFont="1" applyFill="1" applyBorder="1"/>
    <xf numFmtId="1" fontId="32" fillId="0" borderId="20" xfId="27" applyNumberFormat="1" applyFont="1" applyFill="1" applyBorder="1"/>
    <xf numFmtId="1" fontId="32" fillId="0" borderId="21" xfId="27" applyNumberFormat="1" applyFont="1" applyFill="1" applyBorder="1"/>
    <xf numFmtId="0" fontId="6" fillId="0" borderId="1" xfId="27" applyNumberFormat="1" applyFont="1" applyFill="1" applyBorder="1" applyAlignment="1">
      <alignment wrapText="1"/>
    </xf>
    <xf numFmtId="0" fontId="6" fillId="0" borderId="42" xfId="27" applyNumberFormat="1" applyFont="1" applyFill="1" applyBorder="1" applyAlignment="1">
      <alignment horizontal="center" vertical="center" wrapText="1"/>
    </xf>
    <xf numFmtId="0" fontId="6" fillId="0" borderId="16" xfId="27" applyNumberFormat="1" applyFont="1" applyFill="1" applyBorder="1" applyAlignment="1">
      <alignment horizontal="center" vertical="center"/>
    </xf>
    <xf numFmtId="0" fontId="6" fillId="0" borderId="28" xfId="27" applyNumberFormat="1" applyFont="1" applyFill="1" applyBorder="1" applyAlignment="1">
      <alignment horizontal="center" vertical="center"/>
    </xf>
    <xf numFmtId="0" fontId="6" fillId="0" borderId="16" xfId="27" applyNumberFormat="1" applyFont="1" applyFill="1" applyBorder="1" applyAlignment="1">
      <alignment horizontal="center" vertical="center" wrapText="1"/>
    </xf>
    <xf numFmtId="0" fontId="6" fillId="0" borderId="16" xfId="27" applyNumberFormat="1" applyFont="1" applyFill="1" applyBorder="1" applyAlignment="1">
      <alignment vertical="center"/>
    </xf>
    <xf numFmtId="0" fontId="6" fillId="0" borderId="43" xfId="27" applyNumberFormat="1" applyFont="1" applyFill="1" applyBorder="1" applyAlignment="1">
      <alignment vertical="center"/>
    </xf>
    <xf numFmtId="0" fontId="74" fillId="0" borderId="0" xfId="27" applyNumberFormat="1" applyFont="1" applyFill="1" applyBorder="1" applyAlignment="1">
      <alignment vertical="center"/>
    </xf>
    <xf numFmtId="0" fontId="6" fillId="0" borderId="0" xfId="27" applyNumberFormat="1" applyFont="1"/>
    <xf numFmtId="3" fontId="14" fillId="0" borderId="0" xfId="7" applyNumberFormat="1" applyFont="1" applyFill="1" applyBorder="1" applyAlignment="1">
      <alignment horizontal="right" wrapText="1"/>
    </xf>
    <xf numFmtId="0" fontId="23" fillId="0" borderId="0" xfId="27" applyNumberFormat="1" applyFont="1"/>
    <xf numFmtId="0" fontId="39" fillId="0" borderId="0" xfId="27" applyNumberFormat="1" applyFont="1"/>
    <xf numFmtId="165" fontId="75" fillId="0" borderId="0" xfId="27" applyFont="1"/>
    <xf numFmtId="192" fontId="6" fillId="0" borderId="0" xfId="27" applyNumberFormat="1" applyFont="1"/>
    <xf numFmtId="10" fontId="6" fillId="0" borderId="0" xfId="2" applyNumberFormat="1" applyFont="1"/>
    <xf numFmtId="3" fontId="15" fillId="0" borderId="8" xfId="7" applyNumberFormat="1" applyFont="1" applyFill="1" applyBorder="1" applyAlignment="1">
      <alignment horizontal="right" wrapText="1"/>
    </xf>
    <xf numFmtId="165" fontId="15" fillId="10" borderId="20" xfId="18" applyNumberFormat="1" applyFont="1" applyFill="1" applyBorder="1" applyAlignment="1">
      <alignment horizontal="center" vertical="top" wrapText="1"/>
    </xf>
    <xf numFmtId="165" fontId="15" fillId="10" borderId="1" xfId="18" applyNumberFormat="1" applyFont="1" applyFill="1" applyBorder="1" applyAlignment="1">
      <alignment horizontal="center" vertical="top" wrapText="1"/>
    </xf>
    <xf numFmtId="165" fontId="15" fillId="10" borderId="30" xfId="17" applyNumberFormat="1" applyFont="1" applyFill="1" applyBorder="1" applyAlignment="1">
      <alignment horizontal="center" vertical="center" wrapText="1"/>
    </xf>
    <xf numFmtId="165" fontId="17" fillId="0" borderId="0" xfId="29" applyFont="1" applyBorder="1" applyAlignment="1">
      <alignment horizontal="left"/>
    </xf>
    <xf numFmtId="165" fontId="15" fillId="0" borderId="0" xfId="29" applyFont="1" applyBorder="1" applyAlignment="1">
      <alignment horizontal="center"/>
    </xf>
    <xf numFmtId="165" fontId="15" fillId="0" borderId="0" xfId="29" applyFont="1" applyBorder="1" applyAlignment="1">
      <alignment horizontal="left"/>
    </xf>
    <xf numFmtId="164" fontId="32" fillId="0" borderId="0" xfId="27" applyNumberFormat="1" applyFont="1"/>
    <xf numFmtId="167" fontId="7" fillId="0" borderId="1" xfId="1" applyNumberFormat="1" applyFont="1" applyBorder="1" applyAlignment="1">
      <alignment horizontal="center" vertical="center"/>
    </xf>
    <xf numFmtId="166" fontId="32" fillId="0" borderId="0" xfId="27" applyNumberFormat="1" applyFont="1"/>
    <xf numFmtId="1" fontId="32" fillId="0" borderId="0" xfId="27" applyNumberFormat="1" applyFont="1"/>
    <xf numFmtId="193" fontId="32" fillId="0" borderId="0" xfId="27" applyNumberFormat="1" applyFont="1"/>
    <xf numFmtId="194" fontId="32" fillId="0" borderId="0" xfId="27" applyNumberFormat="1" applyFont="1"/>
    <xf numFmtId="166" fontId="14" fillId="3" borderId="0" xfId="8" applyNumberFormat="1" applyFont="1" applyFill="1" applyBorder="1" applyAlignment="1">
      <alignment horizontal="right" vertical="top"/>
    </xf>
    <xf numFmtId="0" fontId="39" fillId="0" borderId="0" xfId="27" applyNumberFormat="1" applyFont="1" applyAlignment="1">
      <alignment horizontal="left" vertical="center" wrapText="1"/>
    </xf>
    <xf numFmtId="2" fontId="17" fillId="0" borderId="0" xfId="27" applyNumberFormat="1" applyFont="1" applyFill="1" applyBorder="1" applyAlignment="1">
      <alignment horizontal="left"/>
    </xf>
    <xf numFmtId="167" fontId="14" fillId="3" borderId="1" xfId="1" applyNumberFormat="1" applyFont="1" applyFill="1" applyBorder="1" applyAlignment="1">
      <alignment horizontal="right" vertical="top"/>
    </xf>
    <xf numFmtId="170" fontId="15" fillId="0" borderId="1" xfId="27" applyNumberFormat="1" applyFont="1" applyFill="1" applyBorder="1" applyAlignment="1">
      <alignment horizontal="left"/>
    </xf>
    <xf numFmtId="0" fontId="32" fillId="0" borderId="0" xfId="27" applyNumberFormat="1" applyFont="1" applyAlignment="1">
      <alignment horizontal="center"/>
    </xf>
    <xf numFmtId="195" fontId="32" fillId="0" borderId="0" xfId="27" applyNumberFormat="1" applyFont="1"/>
    <xf numFmtId="0" fontId="6" fillId="0" borderId="0" xfId="27" applyNumberFormat="1" applyFont="1" applyAlignment="1">
      <alignment horizontal="left"/>
    </xf>
    <xf numFmtId="166" fontId="6" fillId="0" borderId="0" xfId="27" applyNumberFormat="1" applyFont="1"/>
    <xf numFmtId="178" fontId="32" fillId="0" borderId="0" xfId="27" applyNumberFormat="1" applyFont="1"/>
    <xf numFmtId="0" fontId="39" fillId="0" borderId="0" xfId="27" applyNumberFormat="1" applyFont="1" applyAlignment="1">
      <alignment horizontal="left"/>
    </xf>
    <xf numFmtId="0" fontId="6" fillId="0" borderId="0" xfId="27" applyNumberFormat="1" applyFont="1" applyBorder="1" applyAlignment="1">
      <alignment vertical="center" wrapText="1"/>
    </xf>
    <xf numFmtId="166" fontId="17" fillId="0" borderId="1" xfId="8" applyNumberFormat="1" applyFont="1" applyFill="1" applyBorder="1" applyAlignment="1">
      <alignment horizontal="right" vertical="top"/>
    </xf>
    <xf numFmtId="166" fontId="15" fillId="3" borderId="1" xfId="8" applyNumberFormat="1" applyFont="1" applyFill="1" applyBorder="1" applyAlignment="1">
      <alignment horizontal="right" vertical="top"/>
    </xf>
    <xf numFmtId="0" fontId="6" fillId="0" borderId="1" xfId="27" applyNumberFormat="1" applyFont="1" applyBorder="1" applyAlignment="1">
      <alignment vertical="center" wrapText="1"/>
    </xf>
    <xf numFmtId="0" fontId="6" fillId="11" borderId="4" xfId="27" applyNumberFormat="1" applyFont="1" applyFill="1" applyBorder="1" applyAlignment="1">
      <alignment horizontal="center" vertical="center" wrapText="1"/>
    </xf>
    <xf numFmtId="165" fontId="6" fillId="11" borderId="3" xfId="27" applyFont="1" applyFill="1" applyBorder="1" applyAlignment="1">
      <alignment vertical="center" wrapText="1"/>
    </xf>
    <xf numFmtId="0" fontId="6" fillId="11" borderId="3" xfId="27" applyNumberFormat="1" applyFont="1" applyFill="1" applyBorder="1" applyAlignment="1">
      <alignment vertical="center" wrapText="1"/>
    </xf>
    <xf numFmtId="0" fontId="6" fillId="0" borderId="0" xfId="27" applyNumberFormat="1" applyFont="1" applyAlignment="1"/>
    <xf numFmtId="178" fontId="17" fillId="3" borderId="1" xfId="8" applyNumberFormat="1" applyFont="1" applyFill="1" applyBorder="1" applyAlignment="1">
      <alignment horizontal="right" vertical="top"/>
    </xf>
    <xf numFmtId="166" fontId="17" fillId="3" borderId="1" xfId="8" applyNumberFormat="1" applyFont="1" applyFill="1" applyBorder="1" applyAlignment="1">
      <alignment horizontal="right" vertical="top"/>
    </xf>
    <xf numFmtId="178" fontId="15" fillId="3" borderId="1" xfId="8" applyNumberFormat="1" applyFont="1" applyFill="1" applyBorder="1" applyAlignment="1">
      <alignment horizontal="right" vertical="top"/>
    </xf>
    <xf numFmtId="180" fontId="15" fillId="3" borderId="1" xfId="8" applyNumberFormat="1" applyFont="1" applyFill="1" applyBorder="1" applyAlignment="1">
      <alignment horizontal="right" vertical="top"/>
    </xf>
    <xf numFmtId="17" fontId="15" fillId="0" borderId="0" xfId="39" applyNumberFormat="1" applyFont="1" applyBorder="1" applyAlignment="1">
      <alignment horizontal="left"/>
    </xf>
    <xf numFmtId="17" fontId="17" fillId="0" borderId="0" xfId="39" applyNumberFormat="1" applyFont="1" applyBorder="1" applyAlignment="1">
      <alignment horizontal="left"/>
    </xf>
    <xf numFmtId="3" fontId="31" fillId="0" borderId="0" xfId="27" applyNumberFormat="1" applyFont="1" applyBorder="1" applyAlignment="1">
      <alignment vertical="center" wrapText="1"/>
    </xf>
    <xf numFmtId="0" fontId="6" fillId="0" borderId="0" xfId="27" applyNumberFormat="1" applyFont="1" applyBorder="1"/>
    <xf numFmtId="165" fontId="39" fillId="0" borderId="0" xfId="27" applyFont="1"/>
    <xf numFmtId="171" fontId="17" fillId="3" borderId="1" xfId="8" applyNumberFormat="1" applyFont="1" applyFill="1" applyBorder="1" applyAlignment="1">
      <alignment horizontal="right" vertical="top"/>
    </xf>
    <xf numFmtId="173" fontId="17" fillId="3" borderId="1" xfId="8" applyNumberFormat="1" applyFont="1" applyFill="1" applyBorder="1" applyAlignment="1">
      <alignment horizontal="right" vertical="top"/>
    </xf>
    <xf numFmtId="171" fontId="15" fillId="3" borderId="1" xfId="8" applyNumberFormat="1" applyFont="1" applyFill="1" applyBorder="1" applyAlignment="1">
      <alignment horizontal="right" vertical="top"/>
    </xf>
    <xf numFmtId="173" fontId="15" fillId="3" borderId="1" xfId="8" applyNumberFormat="1" applyFont="1" applyFill="1" applyBorder="1" applyAlignment="1">
      <alignment horizontal="right" vertical="top"/>
    </xf>
    <xf numFmtId="0" fontId="74" fillId="0" borderId="10" xfId="27" applyNumberFormat="1" applyFont="1" applyFill="1" applyBorder="1" applyAlignment="1">
      <alignment vertical="center"/>
    </xf>
    <xf numFmtId="0" fontId="74" fillId="0" borderId="3" xfId="27" applyNumberFormat="1" applyFont="1" applyFill="1" applyBorder="1" applyAlignment="1">
      <alignment vertical="center"/>
    </xf>
    <xf numFmtId="167" fontId="70" fillId="0" borderId="1" xfId="1" applyNumberFormat="1" applyFont="1" applyBorder="1" applyAlignment="1">
      <alignment horizontal="center" vertical="center"/>
    </xf>
    <xf numFmtId="17" fontId="17" fillId="0" borderId="1" xfId="39" applyNumberFormat="1" applyFont="1" applyBorder="1"/>
    <xf numFmtId="0" fontId="15" fillId="0" borderId="1" xfId="39" applyFont="1" applyBorder="1" applyAlignment="1">
      <alignment horizontal="center"/>
    </xf>
    <xf numFmtId="0" fontId="15" fillId="11" borderId="5" xfId="39" applyFont="1" applyFill="1" applyBorder="1" applyAlignment="1">
      <alignment vertical="center" wrapText="1"/>
    </xf>
    <xf numFmtId="0" fontId="15" fillId="11" borderId="1" xfId="39" applyFont="1" applyFill="1" applyBorder="1" applyAlignment="1">
      <alignment horizontal="center" vertical="center" wrapText="1"/>
    </xf>
    <xf numFmtId="165" fontId="4" fillId="0" borderId="0" xfId="27" applyFont="1"/>
    <xf numFmtId="39" fontId="70" fillId="0" borderId="1" xfId="1" applyNumberFormat="1" applyFont="1" applyFill="1" applyBorder="1" applyAlignment="1">
      <alignment horizontal="center" vertical="center"/>
    </xf>
    <xf numFmtId="167" fontId="70" fillId="0" borderId="1" xfId="1" applyNumberFormat="1" applyFont="1" applyFill="1" applyBorder="1" applyAlignment="1">
      <alignment horizontal="center" vertical="center"/>
    </xf>
    <xf numFmtId="164" fontId="70" fillId="0" borderId="1" xfId="1" applyNumberFormat="1" applyFont="1" applyFill="1" applyBorder="1" applyAlignment="1">
      <alignment horizontal="center" vertical="center"/>
    </xf>
    <xf numFmtId="164" fontId="70" fillId="0" borderId="1" xfId="1" applyNumberFormat="1" applyFont="1" applyFill="1" applyBorder="1" applyAlignment="1">
      <alignment vertical="center"/>
    </xf>
    <xf numFmtId="17" fontId="10" fillId="0" borderId="1" xfId="39" applyNumberFormat="1" applyFont="1" applyBorder="1" applyAlignment="1">
      <alignment horizontal="center"/>
    </xf>
    <xf numFmtId="39" fontId="7" fillId="0" borderId="1" xfId="1" applyNumberFormat="1" applyFont="1" applyFill="1" applyBorder="1" applyAlignment="1">
      <alignment horizontal="center" vertical="center"/>
    </xf>
    <xf numFmtId="167" fontId="7"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7" fillId="0" borderId="1" xfId="1" applyNumberFormat="1" applyFont="1" applyFill="1" applyBorder="1" applyAlignment="1">
      <alignment vertical="center"/>
    </xf>
    <xf numFmtId="2" fontId="45" fillId="0" borderId="0" xfId="27" applyNumberFormat="1" applyFont="1" applyBorder="1"/>
    <xf numFmtId="2" fontId="77" fillId="0" borderId="0" xfId="27" applyNumberFormat="1" applyFont="1" applyBorder="1"/>
    <xf numFmtId="2" fontId="32" fillId="3" borderId="1" xfId="2" applyNumberFormat="1" applyFont="1" applyFill="1" applyBorder="1" applyAlignment="1">
      <alignment horizontal="center" vertical="center"/>
    </xf>
    <xf numFmtId="170" fontId="17" fillId="0" borderId="1" xfId="40" applyNumberFormat="1" applyFont="1" applyFill="1" applyBorder="1" applyAlignment="1">
      <alignment horizontal="left"/>
    </xf>
    <xf numFmtId="2" fontId="6" fillId="3" borderId="1" xfId="2" applyNumberFormat="1" applyFont="1" applyFill="1" applyBorder="1" applyAlignment="1">
      <alignment horizontal="center" vertical="center"/>
    </xf>
    <xf numFmtId="0" fontId="6" fillId="0" borderId="0" xfId="27" applyNumberFormat="1" applyFont="1" applyAlignment="1">
      <alignment vertical="center"/>
    </xf>
    <xf numFmtId="0" fontId="6" fillId="11" borderId="1" xfId="27" applyNumberFormat="1" applyFont="1" applyFill="1" applyBorder="1" applyAlignment="1">
      <alignment horizontal="center" vertical="center"/>
    </xf>
    <xf numFmtId="168" fontId="32" fillId="0" borderId="0" xfId="27" applyNumberFormat="1" applyFont="1"/>
    <xf numFmtId="0" fontId="6" fillId="0" borderId="0" xfId="27" applyNumberFormat="1" applyFont="1" applyAlignment="1">
      <alignment vertical="top"/>
    </xf>
    <xf numFmtId="168" fontId="6" fillId="0" borderId="0" xfId="27" applyNumberFormat="1" applyFont="1" applyAlignment="1">
      <alignment vertical="top"/>
    </xf>
    <xf numFmtId="168" fontId="32" fillId="0" borderId="0" xfId="27" applyNumberFormat="1" applyFont="1" applyBorder="1"/>
    <xf numFmtId="0" fontId="6" fillId="0" borderId="0" xfId="27" applyNumberFormat="1" applyFont="1" applyAlignment="1">
      <alignment horizontal="left" vertical="top"/>
    </xf>
    <xf numFmtId="168" fontId="32" fillId="0" borderId="0" xfId="27" applyNumberFormat="1" applyFont="1" applyFill="1"/>
    <xf numFmtId="168" fontId="6" fillId="0" borderId="0" xfId="27" applyNumberFormat="1" applyFont="1" applyBorder="1"/>
    <xf numFmtId="168" fontId="6" fillId="0" borderId="0" xfId="27" applyNumberFormat="1" applyFont="1"/>
    <xf numFmtId="168" fontId="32" fillId="3" borderId="1" xfId="27" applyNumberFormat="1" applyFont="1" applyFill="1" applyBorder="1"/>
    <xf numFmtId="168" fontId="6" fillId="0" borderId="1" xfId="27" applyNumberFormat="1" applyFont="1" applyFill="1" applyBorder="1"/>
    <xf numFmtId="0" fontId="7" fillId="11" borderId="1" xfId="27" applyNumberFormat="1" applyFont="1" applyFill="1" applyBorder="1" applyAlignment="1">
      <alignment horizontal="center" vertical="center"/>
    </xf>
    <xf numFmtId="0" fontId="11" fillId="0" borderId="0" xfId="27" applyNumberFormat="1" applyFont="1" applyAlignment="1">
      <alignment horizontal="left"/>
    </xf>
    <xf numFmtId="184" fontId="6" fillId="0" borderId="0" xfId="27" applyNumberFormat="1" applyFont="1"/>
    <xf numFmtId="184" fontId="17" fillId="3" borderId="1" xfId="8" applyNumberFormat="1" applyFont="1" applyFill="1" applyBorder="1" applyAlignment="1">
      <alignment horizontal="right" vertical="top"/>
    </xf>
    <xf numFmtId="170" fontId="17" fillId="4" borderId="1" xfId="40" applyNumberFormat="1" applyFont="1" applyFill="1" applyBorder="1" applyAlignment="1">
      <alignment horizontal="left"/>
    </xf>
    <xf numFmtId="184" fontId="15" fillId="3" borderId="1" xfId="8" applyNumberFormat="1" applyFont="1" applyFill="1" applyBorder="1" applyAlignment="1">
      <alignment horizontal="right" vertical="top"/>
    </xf>
    <xf numFmtId="0" fontId="7" fillId="9" borderId="1" xfId="27" applyNumberFormat="1" applyFont="1" applyFill="1" applyBorder="1" applyAlignment="1">
      <alignment vertical="center"/>
    </xf>
    <xf numFmtId="0" fontId="32" fillId="0" borderId="0" xfId="27" applyNumberFormat="1" applyFont="1" applyAlignment="1">
      <alignment horizontal="left"/>
    </xf>
    <xf numFmtId="165" fontId="13" fillId="3" borderId="0" xfId="29" applyFont="1" applyFill="1"/>
    <xf numFmtId="168" fontId="6" fillId="0" borderId="15" xfId="27" applyNumberFormat="1" applyFont="1" applyBorder="1" applyAlignment="1"/>
    <xf numFmtId="196" fontId="6" fillId="0" borderId="0" xfId="27" applyNumberFormat="1" applyFont="1"/>
    <xf numFmtId="184" fontId="15" fillId="0" borderId="1" xfId="8" applyNumberFormat="1" applyFont="1" applyFill="1" applyBorder="1" applyAlignment="1">
      <alignment horizontal="right" vertical="top"/>
    </xf>
    <xf numFmtId="0" fontId="7" fillId="11" borderId="5" xfId="27" applyNumberFormat="1" applyFont="1" applyFill="1" applyBorder="1" applyAlignment="1">
      <alignment vertical="center" wrapText="1"/>
    </xf>
    <xf numFmtId="0" fontId="7" fillId="11" borderId="3" xfId="27" applyNumberFormat="1" applyFont="1" applyFill="1" applyBorder="1" applyAlignment="1">
      <alignment vertical="center" wrapText="1"/>
    </xf>
    <xf numFmtId="2" fontId="11" fillId="0" borderId="0" xfId="27" applyNumberFormat="1" applyFont="1"/>
    <xf numFmtId="165" fontId="31" fillId="0" borderId="0" xfId="27" applyFont="1"/>
    <xf numFmtId="0" fontId="1" fillId="0" borderId="0" xfId="27" applyNumberFormat="1"/>
    <xf numFmtId="184" fontId="1" fillId="0" borderId="0" xfId="27" applyNumberFormat="1"/>
    <xf numFmtId="184" fontId="10" fillId="3" borderId="1" xfId="8" applyNumberFormat="1" applyFont="1" applyFill="1" applyBorder="1" applyAlignment="1">
      <alignment horizontal="right" vertical="top"/>
    </xf>
    <xf numFmtId="170" fontId="10" fillId="4" borderId="1" xfId="27" applyNumberFormat="1" applyFont="1" applyFill="1" applyBorder="1" applyAlignment="1">
      <alignment horizontal="left"/>
    </xf>
    <xf numFmtId="184" fontId="9" fillId="3" borderId="1" xfId="8" applyNumberFormat="1" applyFont="1" applyFill="1" applyBorder="1" applyAlignment="1">
      <alignment horizontal="right" vertical="top"/>
    </xf>
    <xf numFmtId="184" fontId="9" fillId="0" borderId="1" xfId="8" applyNumberFormat="1" applyFont="1" applyFill="1" applyBorder="1" applyAlignment="1">
      <alignment horizontal="right" vertical="top"/>
    </xf>
    <xf numFmtId="0" fontId="74" fillId="9" borderId="1" xfId="27" applyNumberFormat="1" applyFont="1" applyFill="1" applyBorder="1" applyAlignment="1">
      <alignment vertical="center"/>
    </xf>
    <xf numFmtId="0" fontId="74" fillId="11" borderId="1" xfId="27" applyNumberFormat="1" applyFont="1" applyFill="1" applyBorder="1" applyAlignment="1">
      <alignment horizontal="center" vertical="center"/>
    </xf>
    <xf numFmtId="0" fontId="74" fillId="11" borderId="5" xfId="27" applyNumberFormat="1" applyFont="1" applyFill="1" applyBorder="1" applyAlignment="1">
      <alignment vertical="center" wrapText="1"/>
    </xf>
    <xf numFmtId="0" fontId="74" fillId="11" borderId="3" xfId="27" applyNumberFormat="1" applyFont="1" applyFill="1" applyBorder="1" applyAlignment="1">
      <alignment vertical="center" wrapText="1"/>
    </xf>
    <xf numFmtId="165" fontId="4" fillId="6" borderId="0" xfId="27" applyFont="1" applyFill="1"/>
    <xf numFmtId="165" fontId="4" fillId="0" borderId="0" xfId="27" applyFont="1" applyFill="1"/>
    <xf numFmtId="2" fontId="4" fillId="0" borderId="0" xfId="27" applyNumberFormat="1" applyFont="1"/>
    <xf numFmtId="165" fontId="32" fillId="0" borderId="0" xfId="27" applyFont="1" applyFill="1"/>
    <xf numFmtId="165" fontId="32" fillId="0" borderId="0" xfId="27" applyFont="1" applyAlignment="1">
      <alignment horizontal="left"/>
    </xf>
    <xf numFmtId="165" fontId="17" fillId="0" borderId="0" xfId="27" applyFont="1" applyFill="1"/>
    <xf numFmtId="186" fontId="15" fillId="0" borderId="0" xfId="1" applyNumberFormat="1" applyFont="1" applyFill="1" applyBorder="1" applyAlignment="1">
      <alignment horizontal="right" vertical="top"/>
    </xf>
    <xf numFmtId="165" fontId="15" fillId="0" borderId="0" xfId="27" applyFont="1" applyFill="1" applyBorder="1" applyAlignment="1">
      <alignment horizontal="center" vertical="top" wrapText="1"/>
    </xf>
    <xf numFmtId="165" fontId="6" fillId="0" borderId="0" xfId="27" applyFont="1" applyFill="1"/>
    <xf numFmtId="186" fontId="15" fillId="3" borderId="1" xfId="1" applyNumberFormat="1" applyFont="1" applyFill="1" applyBorder="1" applyAlignment="1">
      <alignment horizontal="right" vertical="top"/>
    </xf>
    <xf numFmtId="177" fontId="15" fillId="3" borderId="1" xfId="1" applyNumberFormat="1" applyFont="1" applyFill="1" applyBorder="1" applyAlignment="1">
      <alignment horizontal="right" vertical="top"/>
    </xf>
    <xf numFmtId="187" fontId="15" fillId="3" borderId="1" xfId="1" applyNumberFormat="1" applyFont="1" applyFill="1" applyBorder="1" applyAlignment="1">
      <alignment horizontal="right" vertical="top"/>
    </xf>
    <xf numFmtId="186" fontId="32" fillId="0" borderId="1" xfId="1" quotePrefix="1" applyNumberFormat="1" applyFont="1" applyFill="1" applyBorder="1" applyAlignment="1">
      <alignment horizontal="right"/>
    </xf>
    <xf numFmtId="165" fontId="15" fillId="0" borderId="1" xfId="27" applyFont="1" applyFill="1" applyBorder="1" applyAlignment="1">
      <alignment horizontal="left" vertical="top" wrapText="1"/>
    </xf>
    <xf numFmtId="165" fontId="15" fillId="0" borderId="1" xfId="27" applyFont="1" applyFill="1" applyBorder="1" applyAlignment="1">
      <alignment horizontal="center" vertical="top" wrapText="1"/>
    </xf>
    <xf numFmtId="186" fontId="15" fillId="3" borderId="1" xfId="1" applyNumberFormat="1" applyFont="1" applyFill="1" applyBorder="1" applyAlignment="1">
      <alignment vertical="center"/>
    </xf>
    <xf numFmtId="186" fontId="6" fillId="0" borderId="1" xfId="1" applyNumberFormat="1" applyFont="1" applyFill="1" applyBorder="1" applyAlignment="1">
      <alignment vertical="center"/>
    </xf>
    <xf numFmtId="165" fontId="15" fillId="0" borderId="1" xfId="27" applyFont="1" applyFill="1" applyBorder="1" applyAlignment="1">
      <alignment vertical="center" wrapText="1"/>
    </xf>
    <xf numFmtId="186" fontId="32" fillId="0" borderId="1" xfId="1" applyNumberFormat="1" applyFont="1" applyFill="1" applyBorder="1" applyAlignment="1">
      <alignment vertical="center"/>
    </xf>
    <xf numFmtId="186" fontId="17" fillId="0" borderId="1" xfId="1" applyNumberFormat="1" applyFont="1" applyFill="1" applyBorder="1" applyAlignment="1">
      <alignment vertical="center"/>
    </xf>
    <xf numFmtId="186" fontId="17" fillId="3" borderId="1" xfId="1" applyNumberFormat="1" applyFont="1" applyFill="1" applyBorder="1" applyAlignment="1">
      <alignment vertical="center"/>
    </xf>
    <xf numFmtId="165" fontId="17" fillId="0" borderId="1" xfId="27" applyFont="1" applyFill="1" applyBorder="1" applyAlignment="1">
      <alignment vertical="center" wrapText="1"/>
    </xf>
    <xf numFmtId="1" fontId="17" fillId="0" borderId="1" xfId="27" applyNumberFormat="1" applyFont="1" applyFill="1" applyBorder="1" applyAlignment="1">
      <alignment horizontal="center" vertical="center" wrapText="1"/>
    </xf>
    <xf numFmtId="186" fontId="32" fillId="0" borderId="1" xfId="1" applyNumberFormat="1" applyFont="1" applyFill="1" applyBorder="1" applyAlignment="1">
      <alignment horizontal="right"/>
    </xf>
    <xf numFmtId="186" fontId="17" fillId="0" borderId="1" xfId="1" applyNumberFormat="1" applyFont="1" applyFill="1" applyBorder="1" applyAlignment="1">
      <alignment horizontal="right" vertical="top"/>
    </xf>
    <xf numFmtId="186" fontId="17" fillId="3" borderId="1" xfId="1" applyNumberFormat="1" applyFont="1" applyFill="1" applyBorder="1" applyAlignment="1">
      <alignment horizontal="right" vertical="top"/>
    </xf>
    <xf numFmtId="165" fontId="17" fillId="0" borderId="1" xfId="27" applyFont="1" applyFill="1" applyBorder="1" applyAlignment="1">
      <alignment horizontal="left" vertical="top" wrapText="1"/>
    </xf>
    <xf numFmtId="165" fontId="15" fillId="0" borderId="1" xfId="27" applyFont="1" applyFill="1" applyBorder="1" applyAlignment="1">
      <alignment horizontal="center" vertical="center" wrapText="1"/>
    </xf>
    <xf numFmtId="186" fontId="6" fillId="0" borderId="1" xfId="1" applyNumberFormat="1" applyFont="1" applyFill="1" applyBorder="1" applyAlignment="1">
      <alignment horizontal="right"/>
    </xf>
    <xf numFmtId="164" fontId="32" fillId="0" borderId="1" xfId="1" applyNumberFormat="1" applyFont="1" applyFill="1" applyBorder="1" applyAlignment="1">
      <alignment horizontal="right"/>
    </xf>
    <xf numFmtId="165" fontId="17" fillId="0" borderId="1" xfId="27" applyFont="1" applyFill="1" applyBorder="1" applyAlignment="1">
      <alignment horizontal="center" vertical="center" wrapText="1"/>
    </xf>
    <xf numFmtId="186" fontId="15" fillId="0" borderId="1" xfId="1" applyNumberFormat="1" applyFont="1" applyFill="1" applyBorder="1" applyAlignment="1">
      <alignment horizontal="right"/>
    </xf>
    <xf numFmtId="186" fontId="17" fillId="0" borderId="1" xfId="1" applyNumberFormat="1" applyFont="1" applyFill="1" applyBorder="1" applyAlignment="1">
      <alignment horizontal="right"/>
    </xf>
    <xf numFmtId="186" fontId="17" fillId="0" borderId="8" xfId="1" applyNumberFormat="1" applyFont="1" applyFill="1" applyBorder="1" applyAlignment="1">
      <alignment horizontal="right" vertical="top"/>
    </xf>
    <xf numFmtId="165" fontId="7" fillId="11" borderId="1" xfId="27" applyFont="1" applyFill="1" applyBorder="1" applyAlignment="1">
      <alignment horizontal="center" vertical="center" wrapText="1"/>
    </xf>
    <xf numFmtId="2" fontId="4" fillId="0" borderId="0" xfId="27" applyNumberFormat="1" applyFont="1" applyFill="1"/>
    <xf numFmtId="165" fontId="78" fillId="0" borderId="0" xfId="27" applyFont="1" applyFill="1"/>
    <xf numFmtId="186" fontId="15" fillId="0" borderId="1" xfId="1" applyNumberFormat="1" applyFont="1" applyFill="1" applyBorder="1" applyAlignment="1">
      <alignment horizontal="right" vertical="top"/>
    </xf>
    <xf numFmtId="1" fontId="4" fillId="0" borderId="1" xfId="27" applyNumberFormat="1" applyFont="1" applyFill="1" applyBorder="1"/>
    <xf numFmtId="167" fontId="17" fillId="0" borderId="1" xfId="27" applyNumberFormat="1" applyFont="1" applyFill="1" applyBorder="1" applyAlignment="1">
      <alignment horizontal="center" vertical="top" wrapText="1"/>
    </xf>
    <xf numFmtId="2" fontId="32" fillId="0" borderId="1" xfId="1" applyNumberFormat="1" applyFont="1" applyFill="1" applyBorder="1" applyAlignment="1">
      <alignment horizontal="right"/>
    </xf>
    <xf numFmtId="186" fontId="4" fillId="0" borderId="1" xfId="1" applyNumberFormat="1" applyFont="1" applyFill="1" applyBorder="1" applyAlignment="1">
      <alignment horizontal="right"/>
    </xf>
    <xf numFmtId="165" fontId="7" fillId="0" borderId="1" xfId="27" applyFont="1" applyFill="1" applyBorder="1" applyAlignment="1">
      <alignment horizontal="center" vertical="center" wrapText="1"/>
    </xf>
    <xf numFmtId="186" fontId="15" fillId="0" borderId="1" xfId="11" applyNumberFormat="1" applyFont="1" applyFill="1" applyBorder="1" applyAlignment="1" applyProtection="1"/>
    <xf numFmtId="186" fontId="17" fillId="0" borderId="1" xfId="27" applyNumberFormat="1" applyFont="1" applyBorder="1" applyAlignment="1">
      <alignment horizontal="center" vertical="top" wrapText="1"/>
    </xf>
    <xf numFmtId="165" fontId="70" fillId="0" borderId="48" xfId="27" applyFont="1" applyBorder="1" applyAlignment="1">
      <alignment horizontal="left" vertical="top"/>
    </xf>
    <xf numFmtId="167" fontId="17" fillId="0" borderId="1" xfId="27" applyNumberFormat="1" applyFont="1" applyBorder="1" applyAlignment="1">
      <alignment horizontal="center" vertical="top" wrapText="1"/>
    </xf>
    <xf numFmtId="2" fontId="17" fillId="3" borderId="1" xfId="1" applyNumberFormat="1" applyFont="1" applyFill="1" applyBorder="1" applyAlignment="1">
      <alignment horizontal="right" vertical="top"/>
    </xf>
    <xf numFmtId="165" fontId="9" fillId="0" borderId="2" xfId="4" applyFont="1" applyBorder="1" applyAlignment="1">
      <alignment horizontal="left" vertical="center"/>
    </xf>
    <xf numFmtId="165" fontId="15" fillId="0" borderId="0" xfId="7" applyFont="1" applyBorder="1" applyAlignment="1">
      <alignment horizontal="left" vertical="top" wrapText="1"/>
    </xf>
    <xf numFmtId="165" fontId="9" fillId="0" borderId="0" xfId="4" applyFont="1" applyAlignment="1">
      <alignment horizontal="left"/>
    </xf>
    <xf numFmtId="165" fontId="15" fillId="0" borderId="1" xfId="4" applyFont="1" applyFill="1" applyBorder="1" applyAlignment="1">
      <alignment horizontal="center" vertical="center" wrapText="1"/>
    </xf>
    <xf numFmtId="14" fontId="15" fillId="0" borderId="1" xfId="4" applyNumberFormat="1" applyFont="1" applyFill="1" applyBorder="1" applyAlignment="1">
      <alignment horizontal="center" vertical="center" wrapText="1"/>
    </xf>
    <xf numFmtId="165" fontId="15" fillId="0" borderId="0" xfId="3" applyNumberFormat="1" applyFont="1" applyFill="1" applyBorder="1" applyAlignment="1">
      <alignment horizontal="left"/>
    </xf>
    <xf numFmtId="165" fontId="21" fillId="0" borderId="0" xfId="7" applyFont="1" applyFill="1" applyAlignment="1">
      <alignment horizontal="left" vertical="top" wrapText="1"/>
    </xf>
    <xf numFmtId="165" fontId="19" fillId="0" borderId="0" xfId="4" applyFont="1" applyAlignment="1">
      <alignment horizontal="left" vertical="center"/>
    </xf>
    <xf numFmtId="165" fontId="15" fillId="2" borderId="3" xfId="4" applyFont="1" applyFill="1" applyBorder="1" applyAlignment="1">
      <alignment horizontal="center" vertical="center" wrapText="1"/>
    </xf>
    <xf numFmtId="165" fontId="15" fillId="2" borderId="4" xfId="4" applyFont="1" applyFill="1" applyBorder="1" applyAlignment="1">
      <alignment horizontal="center" vertical="center" wrapText="1"/>
    </xf>
    <xf numFmtId="165" fontId="15" fillId="2" borderId="5" xfId="4" applyFont="1" applyFill="1" applyBorder="1" applyAlignment="1">
      <alignment horizontal="center" vertical="center" wrapText="1"/>
    </xf>
    <xf numFmtId="165" fontId="15" fillId="2" borderId="1" xfId="4" applyFont="1" applyFill="1" applyBorder="1" applyAlignment="1">
      <alignment horizontal="center" vertical="top"/>
    </xf>
    <xf numFmtId="165" fontId="15" fillId="2" borderId="6" xfId="4" applyFont="1" applyFill="1" applyBorder="1" applyAlignment="1">
      <alignment horizontal="center" vertical="center"/>
    </xf>
    <xf numFmtId="165" fontId="15" fillId="2" borderId="7" xfId="4" applyFont="1" applyFill="1" applyBorder="1" applyAlignment="1">
      <alignment horizontal="center" vertical="center"/>
    </xf>
    <xf numFmtId="165" fontId="15" fillId="2" borderId="8" xfId="4" applyFont="1" applyFill="1" applyBorder="1" applyAlignment="1">
      <alignment horizontal="center" vertical="center"/>
    </xf>
    <xf numFmtId="165" fontId="15" fillId="2" borderId="1" xfId="4" applyFont="1" applyFill="1" applyBorder="1" applyAlignment="1">
      <alignment horizontal="center" vertical="center" wrapText="1"/>
    </xf>
    <xf numFmtId="165" fontId="15" fillId="2" borderId="1" xfId="4" applyFont="1" applyFill="1" applyBorder="1" applyAlignment="1">
      <alignment horizontal="center" vertical="center"/>
    </xf>
    <xf numFmtId="165" fontId="15" fillId="2" borderId="6" xfId="4" applyFont="1" applyFill="1" applyBorder="1" applyAlignment="1">
      <alignment horizontal="center" vertical="center" wrapText="1"/>
    </xf>
    <xf numFmtId="165" fontId="15" fillId="2" borderId="3" xfId="41" applyFont="1" applyFill="1" applyBorder="1" applyAlignment="1">
      <alignment horizontal="center" vertical="center" wrapText="1"/>
    </xf>
    <xf numFmtId="165" fontId="15" fillId="2" borderId="5" xfId="41" applyFont="1" applyFill="1" applyBorder="1" applyAlignment="1">
      <alignment horizontal="center" vertical="center" wrapText="1"/>
    </xf>
    <xf numFmtId="165" fontId="15" fillId="0" borderId="1" xfId="4" applyFont="1" applyFill="1" applyBorder="1" applyAlignment="1">
      <alignment horizontal="center" vertical="center"/>
    </xf>
    <xf numFmtId="0" fontId="13" fillId="0" borderId="0" xfId="4" applyNumberFormat="1" applyFont="1" applyFill="1" applyBorder="1" applyAlignment="1">
      <alignment horizontal="left" vertical="center" wrapText="1"/>
    </xf>
    <xf numFmtId="165" fontId="19" fillId="0" borderId="2" xfId="4" applyFont="1" applyFill="1" applyBorder="1" applyAlignment="1">
      <alignment horizontal="left"/>
    </xf>
    <xf numFmtId="2" fontId="15" fillId="0" borderId="1" xfId="4" applyNumberFormat="1" applyFont="1" applyFill="1" applyBorder="1" applyAlignment="1">
      <alignment horizontal="center" vertical="center" wrapText="1"/>
    </xf>
    <xf numFmtId="0" fontId="13" fillId="0" borderId="0" xfId="4" applyNumberFormat="1" applyFont="1" applyFill="1" applyBorder="1" applyAlignment="1">
      <alignment horizontal="left" vertical="top" wrapText="1"/>
    </xf>
    <xf numFmtId="165" fontId="13" fillId="0" borderId="0" xfId="3" applyNumberFormat="1" applyFont="1" applyFill="1" applyBorder="1" applyAlignment="1">
      <alignment horizontal="left"/>
    </xf>
    <xf numFmtId="170" fontId="13" fillId="0" borderId="0" xfId="3" applyNumberFormat="1" applyFont="1" applyFill="1" applyBorder="1" applyAlignment="1">
      <alignment horizontal="left" wrapText="1"/>
    </xf>
    <xf numFmtId="165" fontId="19" fillId="0" borderId="2" xfId="4" applyFont="1" applyFill="1" applyBorder="1" applyAlignment="1">
      <alignment horizontal="left" vertical="top" wrapText="1"/>
    </xf>
    <xf numFmtId="165" fontId="15" fillId="0" borderId="3" xfId="4" applyFont="1" applyFill="1" applyBorder="1" applyAlignment="1">
      <alignment horizontal="center" vertical="center"/>
    </xf>
    <xf numFmtId="165" fontId="15" fillId="0" borderId="5" xfId="4" applyFont="1" applyFill="1" applyBorder="1" applyAlignment="1">
      <alignment horizontal="center" vertical="center"/>
    </xf>
    <xf numFmtId="165" fontId="15" fillId="0" borderId="6" xfId="4" applyFont="1" applyFill="1" applyBorder="1" applyAlignment="1">
      <alignment horizontal="center" vertical="center"/>
    </xf>
    <xf numFmtId="165" fontId="15" fillId="0" borderId="8" xfId="4" applyFont="1" applyFill="1" applyBorder="1" applyAlignment="1">
      <alignment horizontal="center" vertical="center"/>
    </xf>
    <xf numFmtId="170" fontId="15" fillId="0" borderId="6" xfId="4" quotePrefix="1" applyNumberFormat="1" applyFont="1" applyFill="1" applyBorder="1" applyAlignment="1">
      <alignment horizontal="center" vertical="center"/>
    </xf>
    <xf numFmtId="170" fontId="15" fillId="0" borderId="8" xfId="4" quotePrefix="1" applyNumberFormat="1" applyFont="1" applyFill="1" applyBorder="1" applyAlignment="1">
      <alignment horizontal="center" vertical="center"/>
    </xf>
    <xf numFmtId="165" fontId="15" fillId="0" borderId="1" xfId="4" applyFont="1" applyFill="1" applyBorder="1" applyAlignment="1">
      <alignment horizontal="center" vertical="top"/>
    </xf>
    <xf numFmtId="165" fontId="19" fillId="0" borderId="0" xfId="4" applyFont="1" applyFill="1" applyAlignment="1">
      <alignment horizontal="left"/>
    </xf>
    <xf numFmtId="165" fontId="15" fillId="0" borderId="3" xfId="4" applyFont="1" applyFill="1" applyBorder="1" applyAlignment="1">
      <alignment horizontal="center" vertical="center" wrapText="1"/>
    </xf>
    <xf numFmtId="165" fontId="15" fillId="0" borderId="4" xfId="4" applyFont="1" applyFill="1" applyBorder="1" applyAlignment="1">
      <alignment horizontal="center" vertical="center" wrapText="1"/>
    </xf>
    <xf numFmtId="165" fontId="15" fillId="0" borderId="5" xfId="4" applyFont="1" applyFill="1" applyBorder="1" applyAlignment="1">
      <alignment horizontal="center" vertical="center" wrapText="1"/>
    </xf>
    <xf numFmtId="165" fontId="15" fillId="0" borderId="10" xfId="4" applyFont="1" applyFill="1" applyBorder="1" applyAlignment="1">
      <alignment horizontal="center" vertical="center"/>
    </xf>
    <xf numFmtId="165" fontId="15" fillId="0" borderId="11" xfId="4" applyFont="1" applyFill="1" applyBorder="1" applyAlignment="1">
      <alignment horizontal="center" vertical="center"/>
    </xf>
    <xf numFmtId="165" fontId="15" fillId="0" borderId="12" xfId="4" applyFont="1" applyFill="1" applyBorder="1" applyAlignment="1">
      <alignment horizontal="center" vertical="center"/>
    </xf>
    <xf numFmtId="165" fontId="15" fillId="0" borderId="13" xfId="4" applyFont="1" applyFill="1" applyBorder="1" applyAlignment="1">
      <alignment horizontal="center" vertical="center"/>
    </xf>
    <xf numFmtId="165" fontId="15" fillId="0" borderId="6" xfId="4" applyFont="1" applyFill="1" applyBorder="1" applyAlignment="1">
      <alignment horizontal="center" vertical="center" wrapText="1"/>
    </xf>
    <xf numFmtId="165" fontId="15" fillId="0" borderId="7" xfId="4" applyFont="1" applyFill="1" applyBorder="1" applyAlignment="1">
      <alignment horizontal="center" vertical="center" wrapText="1"/>
    </xf>
    <xf numFmtId="165" fontId="15" fillId="0" borderId="8" xfId="4" applyFont="1" applyFill="1" applyBorder="1" applyAlignment="1">
      <alignment horizontal="center" vertical="center" wrapText="1"/>
    </xf>
    <xf numFmtId="165" fontId="13" fillId="0" borderId="0" xfId="3" applyNumberFormat="1" applyFont="1" applyFill="1" applyBorder="1" applyAlignment="1">
      <alignment horizontal="left" vertical="center"/>
    </xf>
    <xf numFmtId="165" fontId="13" fillId="0" borderId="0" xfId="3" applyNumberFormat="1" applyFont="1" applyFill="1" applyBorder="1" applyAlignment="1">
      <alignment horizontal="left" vertical="center" wrapText="1"/>
    </xf>
    <xf numFmtId="165" fontId="15" fillId="0" borderId="6" xfId="4" applyFont="1" applyFill="1" applyBorder="1" applyAlignment="1">
      <alignment horizontal="center" vertical="top"/>
    </xf>
    <xf numFmtId="165" fontId="15" fillId="0" borderId="8" xfId="4" applyFont="1" applyFill="1" applyBorder="1" applyAlignment="1">
      <alignment horizontal="center" vertical="top"/>
    </xf>
    <xf numFmtId="165" fontId="15" fillId="0" borderId="6" xfId="4" applyFont="1" applyFill="1" applyBorder="1" applyAlignment="1">
      <alignment horizontal="center" vertical="top" wrapText="1"/>
    </xf>
    <xf numFmtId="165" fontId="15" fillId="0" borderId="8" xfId="4" applyFont="1" applyFill="1" applyBorder="1" applyAlignment="1">
      <alignment horizontal="center" vertical="top" wrapText="1"/>
    </xf>
    <xf numFmtId="165" fontId="13" fillId="0" borderId="0" xfId="41" applyFont="1" applyFill="1" applyAlignment="1">
      <alignment horizontal="left" vertical="center"/>
    </xf>
    <xf numFmtId="165" fontId="15" fillId="2" borderId="1" xfId="41" applyFont="1" applyFill="1" applyBorder="1" applyAlignment="1">
      <alignment horizontal="center" vertical="center"/>
    </xf>
    <xf numFmtId="165" fontId="15" fillId="2" borderId="6" xfId="41" applyFont="1" applyFill="1" applyBorder="1" applyAlignment="1">
      <alignment horizontal="center" vertical="center"/>
    </xf>
    <xf numFmtId="165" fontId="15" fillId="2" borderId="8" xfId="41" applyFont="1" applyFill="1" applyBorder="1" applyAlignment="1">
      <alignment horizontal="center" vertical="center"/>
    </xf>
    <xf numFmtId="17" fontId="13" fillId="0" borderId="0" xfId="7" applyNumberFormat="1" applyFont="1" applyFill="1" applyBorder="1" applyAlignment="1">
      <alignment horizontal="left" vertical="center" wrapText="1"/>
    </xf>
    <xf numFmtId="165" fontId="13" fillId="0" borderId="0" xfId="41" applyFont="1" applyFill="1" applyAlignment="1">
      <alignment horizontal="left"/>
    </xf>
    <xf numFmtId="165" fontId="19" fillId="3" borderId="0" xfId="42" applyFont="1" applyFill="1" applyAlignment="1">
      <alignment horizontal="left"/>
    </xf>
    <xf numFmtId="165" fontId="15" fillId="2" borderId="3" xfId="3" applyNumberFormat="1" applyFont="1" applyFill="1" applyBorder="1" applyAlignment="1">
      <alignment horizontal="center" vertical="center" wrapText="1"/>
    </xf>
    <xf numFmtId="165" fontId="15" fillId="2" borderId="5" xfId="3" applyNumberFormat="1" applyFont="1" applyFill="1" applyBorder="1" applyAlignment="1">
      <alignment horizontal="center" vertical="center" wrapText="1"/>
    </xf>
    <xf numFmtId="165" fontId="15" fillId="2" borderId="1" xfId="3" applyNumberFormat="1" applyFont="1" applyFill="1" applyBorder="1" applyAlignment="1">
      <alignment horizontal="center" vertical="center"/>
    </xf>
    <xf numFmtId="165" fontId="6" fillId="2" borderId="1" xfId="3" applyNumberFormat="1" applyFont="1" applyFill="1" applyBorder="1" applyAlignment="1">
      <alignment horizontal="center" vertical="center"/>
    </xf>
    <xf numFmtId="165" fontId="15" fillId="0" borderId="0" xfId="7" applyFont="1" applyFill="1" applyAlignment="1">
      <alignment horizontal="left" wrapText="1"/>
    </xf>
    <xf numFmtId="165" fontId="28" fillId="0" borderId="2" xfId="3" applyFont="1" applyBorder="1" applyAlignment="1">
      <alignment horizontal="left" wrapText="1"/>
    </xf>
    <xf numFmtId="188" fontId="7" fillId="2" borderId="3" xfId="3" applyNumberFormat="1" applyFont="1" applyFill="1" applyBorder="1" applyAlignment="1">
      <alignment horizontal="center" vertical="center" wrapText="1"/>
    </xf>
    <xf numFmtId="188" fontId="7" fillId="2" borderId="5" xfId="3" applyNumberFormat="1" applyFont="1" applyFill="1" applyBorder="1" applyAlignment="1">
      <alignment horizontal="center" vertical="center" wrapText="1"/>
    </xf>
    <xf numFmtId="188" fontId="7" fillId="2" borderId="1" xfId="3" applyNumberFormat="1" applyFont="1" applyFill="1" applyBorder="1" applyAlignment="1">
      <alignment horizontal="center" wrapText="1"/>
    </xf>
    <xf numFmtId="165" fontId="15" fillId="2" borderId="1" xfId="6" applyFont="1" applyFill="1" applyBorder="1" applyAlignment="1">
      <alignment horizontal="center" vertical="center"/>
    </xf>
    <xf numFmtId="165" fontId="15" fillId="2" borderId="6" xfId="6" applyFont="1" applyFill="1" applyBorder="1" applyAlignment="1">
      <alignment horizontal="center" vertical="center" wrapText="1"/>
    </xf>
    <xf numFmtId="165" fontId="15" fillId="2" borderId="8" xfId="6" applyFont="1" applyFill="1" applyBorder="1" applyAlignment="1">
      <alignment horizontal="center" vertical="center" wrapText="1"/>
    </xf>
    <xf numFmtId="165" fontId="15" fillId="0" borderId="0" xfId="3" applyNumberFormat="1" applyFont="1" applyFill="1" applyBorder="1" applyAlignment="1">
      <alignment horizontal="left" vertical="center" wrapText="1"/>
    </xf>
    <xf numFmtId="165" fontId="15" fillId="2" borderId="17" xfId="4" applyFont="1" applyFill="1" applyBorder="1" applyAlignment="1">
      <alignment horizontal="justify" vertical="justify" wrapText="1"/>
    </xf>
    <xf numFmtId="165" fontId="1" fillId="0" borderId="18" xfId="3" applyBorder="1"/>
    <xf numFmtId="165" fontId="1" fillId="0" borderId="19" xfId="3" applyBorder="1"/>
    <xf numFmtId="165" fontId="15" fillId="2" borderId="10" xfId="4" applyFont="1" applyFill="1" applyBorder="1" applyAlignment="1">
      <alignment horizontal="center" vertical="center" wrapText="1"/>
    </xf>
    <xf numFmtId="165" fontId="15" fillId="2" borderId="11" xfId="4" applyFont="1" applyFill="1" applyBorder="1" applyAlignment="1">
      <alignment horizontal="center" vertical="center" wrapText="1"/>
    </xf>
    <xf numFmtId="165" fontId="15" fillId="2" borderId="12" xfId="4" applyFont="1" applyFill="1" applyBorder="1" applyAlignment="1">
      <alignment horizontal="center" vertical="center" wrapText="1"/>
    </xf>
    <xf numFmtId="165" fontId="15" fillId="2" borderId="13" xfId="4" applyFont="1" applyFill="1" applyBorder="1" applyAlignment="1">
      <alignment horizontal="center" vertical="center" wrapText="1"/>
    </xf>
    <xf numFmtId="165" fontId="15" fillId="2" borderId="10" xfId="4" applyFont="1" applyFill="1" applyBorder="1" applyAlignment="1">
      <alignment horizontal="center" vertical="center"/>
    </xf>
    <xf numFmtId="165" fontId="15" fillId="2" borderId="11" xfId="4" applyFont="1" applyFill="1" applyBorder="1" applyAlignment="1">
      <alignment horizontal="center" vertical="center"/>
    </xf>
    <xf numFmtId="165" fontId="15" fillId="2" borderId="12" xfId="4" applyFont="1" applyFill="1" applyBorder="1" applyAlignment="1">
      <alignment horizontal="center" vertical="center"/>
    </xf>
    <xf numFmtId="165" fontId="15" fillId="2" borderId="13" xfId="4" applyFont="1" applyFill="1" applyBorder="1" applyAlignment="1">
      <alignment horizontal="center" vertical="center"/>
    </xf>
    <xf numFmtId="165" fontId="15" fillId="2" borderId="8" xfId="4" applyFont="1" applyFill="1" applyBorder="1" applyAlignment="1">
      <alignment horizontal="center" vertical="center" wrapText="1"/>
    </xf>
    <xf numFmtId="165" fontId="15" fillId="0" borderId="0" xfId="4" applyFont="1" applyBorder="1" applyAlignment="1">
      <alignment horizontal="left" vertical="center"/>
    </xf>
    <xf numFmtId="165" fontId="19" fillId="0" borderId="0" xfId="4" applyFont="1" applyAlignment="1">
      <alignment horizontal="left"/>
    </xf>
    <xf numFmtId="165" fontId="15" fillId="2" borderId="17" xfId="4" applyFont="1" applyFill="1" applyBorder="1" applyAlignment="1">
      <alignment horizontal="center" vertical="justify" wrapText="1" readingOrder="1"/>
    </xf>
    <xf numFmtId="165" fontId="19" fillId="0" borderId="0" xfId="6" applyFont="1" applyFill="1" applyBorder="1" applyAlignment="1">
      <alignment horizontal="left" wrapText="1"/>
    </xf>
    <xf numFmtId="165" fontId="13" fillId="0" borderId="0" xfId="3" applyNumberFormat="1" applyFont="1" applyFill="1" applyBorder="1" applyAlignment="1">
      <alignment horizontal="left" wrapText="1"/>
    </xf>
    <xf numFmtId="165" fontId="15" fillId="0" borderId="0" xfId="6" applyFont="1" applyFill="1" applyBorder="1" applyAlignment="1">
      <alignment horizontal="left"/>
    </xf>
    <xf numFmtId="165" fontId="15" fillId="3" borderId="0" xfId="3" applyNumberFormat="1" applyFont="1" applyFill="1" applyBorder="1" applyAlignment="1">
      <alignment horizontal="left"/>
    </xf>
    <xf numFmtId="165" fontId="19" fillId="0" borderId="0" xfId="11" applyFont="1" applyBorder="1" applyAlignment="1">
      <alignment horizontal="left" vertical="top"/>
    </xf>
    <xf numFmtId="165" fontId="18" fillId="0" borderId="0" xfId="11" applyFont="1" applyBorder="1" applyAlignment="1">
      <alignment horizontal="left" vertical="top"/>
    </xf>
    <xf numFmtId="165" fontId="15" fillId="2" borderId="3" xfId="11" applyFont="1" applyFill="1" applyBorder="1" applyAlignment="1">
      <alignment horizontal="left" vertical="top" wrapText="1"/>
    </xf>
    <xf numFmtId="165" fontId="15" fillId="2" borderId="5" xfId="11" applyFont="1" applyFill="1" applyBorder="1" applyAlignment="1">
      <alignment horizontal="left" vertical="top" wrapText="1"/>
    </xf>
    <xf numFmtId="165" fontId="15" fillId="2" borderId="3" xfId="3" applyFont="1" applyFill="1" applyBorder="1" applyAlignment="1">
      <alignment horizontal="center" vertical="top" wrapText="1"/>
    </xf>
    <xf numFmtId="165" fontId="15" fillId="2" borderId="5" xfId="3" applyFont="1" applyFill="1" applyBorder="1" applyAlignment="1">
      <alignment horizontal="center" vertical="top" wrapText="1"/>
    </xf>
    <xf numFmtId="3" fontId="15" fillId="2" borderId="3" xfId="3" applyNumberFormat="1" applyFont="1" applyFill="1" applyBorder="1" applyAlignment="1">
      <alignment horizontal="center" vertical="top" wrapText="1"/>
    </xf>
    <xf numFmtId="3" fontId="15" fillId="2" borderId="5" xfId="3" applyNumberFormat="1" applyFont="1" applyFill="1" applyBorder="1" applyAlignment="1">
      <alignment horizontal="center" vertical="top" wrapText="1"/>
    </xf>
    <xf numFmtId="174" fontId="15" fillId="2" borderId="1" xfId="11" applyNumberFormat="1" applyFont="1" applyFill="1" applyBorder="1" applyAlignment="1">
      <alignment horizontal="center" vertical="top" wrapText="1"/>
    </xf>
    <xf numFmtId="3" fontId="15" fillId="2" borderId="1" xfId="11" applyNumberFormat="1" applyFont="1" applyFill="1" applyBorder="1" applyAlignment="1">
      <alignment horizontal="center" vertical="top" wrapText="1"/>
    </xf>
    <xf numFmtId="165" fontId="15" fillId="2" borderId="6" xfId="11" applyFont="1" applyFill="1" applyBorder="1" applyAlignment="1">
      <alignment horizontal="center" vertical="center" wrapText="1"/>
    </xf>
    <xf numFmtId="165" fontId="15" fillId="2" borderId="7" xfId="11" applyFont="1" applyFill="1" applyBorder="1" applyAlignment="1">
      <alignment horizontal="center" vertical="center" wrapText="1"/>
    </xf>
    <xf numFmtId="165" fontId="15" fillId="2" borderId="8" xfId="11" applyFont="1" applyFill="1" applyBorder="1" applyAlignment="1">
      <alignment horizontal="center" vertical="center" wrapText="1"/>
    </xf>
    <xf numFmtId="3" fontId="15" fillId="2" borderId="3" xfId="13" applyNumberFormat="1" applyFont="1" applyFill="1" applyBorder="1" applyAlignment="1">
      <alignment horizontal="center" vertical="center" wrapText="1"/>
    </xf>
    <xf numFmtId="165" fontId="17" fillId="2" borderId="4" xfId="13" applyFont="1" applyFill="1" applyBorder="1" applyAlignment="1">
      <alignment horizontal="center" vertical="center"/>
    </xf>
    <xf numFmtId="165" fontId="15" fillId="2" borderId="6" xfId="13" applyFont="1" applyFill="1" applyBorder="1" applyAlignment="1">
      <alignment horizontal="center" vertical="center" wrapText="1"/>
    </xf>
    <xf numFmtId="165" fontId="15" fillId="2" borderId="7" xfId="13" applyFont="1" applyFill="1" applyBorder="1" applyAlignment="1">
      <alignment horizontal="center" vertical="center" wrapText="1"/>
    </xf>
    <xf numFmtId="165" fontId="15" fillId="2" borderId="8" xfId="13" applyFont="1" applyFill="1" applyBorder="1" applyAlignment="1">
      <alignment horizontal="center" vertical="center" wrapText="1"/>
    </xf>
    <xf numFmtId="165" fontId="19" fillId="0" borderId="0" xfId="13" applyFont="1" applyFill="1" applyBorder="1" applyAlignment="1">
      <alignment horizontal="left" vertical="top"/>
    </xf>
    <xf numFmtId="165" fontId="18" fillId="0" borderId="0" xfId="13" applyFont="1" applyFill="1" applyBorder="1" applyAlignment="1">
      <alignment horizontal="left" vertical="top"/>
    </xf>
    <xf numFmtId="165" fontId="15" fillId="2" borderId="3" xfId="13" applyFont="1" applyFill="1" applyBorder="1" applyAlignment="1">
      <alignment horizontal="center" vertical="center" wrapText="1"/>
    </xf>
    <xf numFmtId="174" fontId="15" fillId="2" borderId="3" xfId="13" applyNumberFormat="1" applyFont="1" applyFill="1" applyBorder="1" applyAlignment="1">
      <alignment horizontal="center" vertical="center" wrapText="1"/>
    </xf>
    <xf numFmtId="165" fontId="13" fillId="0" borderId="0" xfId="6" applyFont="1" applyFill="1" applyBorder="1" applyAlignment="1">
      <alignment horizontal="left" vertical="top" wrapText="1"/>
    </xf>
    <xf numFmtId="165" fontId="13" fillId="0" borderId="0" xfId="6" applyFont="1" applyFill="1" applyAlignment="1">
      <alignment horizontal="left" vertical="center" wrapText="1"/>
    </xf>
    <xf numFmtId="165" fontId="19" fillId="0" borderId="2" xfId="15" applyFont="1" applyFill="1" applyBorder="1" applyAlignment="1">
      <alignment horizontal="left" vertical="center" wrapText="1"/>
    </xf>
    <xf numFmtId="165" fontId="15" fillId="2" borderId="3" xfId="15" applyFont="1" applyFill="1" applyBorder="1" applyAlignment="1">
      <alignment horizontal="center" vertical="center" wrapText="1"/>
    </xf>
    <xf numFmtId="165" fontId="2" fillId="2" borderId="5" xfId="3" applyFont="1" applyFill="1" applyBorder="1" applyAlignment="1">
      <alignment horizontal="center" vertical="center" wrapText="1"/>
    </xf>
    <xf numFmtId="165" fontId="15" fillId="2" borderId="7" xfId="15" applyFont="1" applyFill="1" applyBorder="1" applyAlignment="1">
      <alignment horizontal="center" vertical="center"/>
    </xf>
    <xf numFmtId="165" fontId="15" fillId="2" borderId="8" xfId="15" applyFont="1" applyFill="1" applyBorder="1" applyAlignment="1">
      <alignment horizontal="center" vertical="center"/>
    </xf>
    <xf numFmtId="165" fontId="15" fillId="2" borderId="12" xfId="15" applyFont="1" applyFill="1" applyBorder="1" applyAlignment="1">
      <alignment horizontal="center" vertical="center"/>
    </xf>
    <xf numFmtId="165" fontId="15" fillId="2" borderId="2" xfId="15" applyFont="1" applyFill="1" applyBorder="1" applyAlignment="1">
      <alignment horizontal="center" vertical="center"/>
    </xf>
    <xf numFmtId="0" fontId="31" fillId="5" borderId="3" xfId="27" applyNumberFormat="1" applyFont="1" applyFill="1" applyBorder="1" applyAlignment="1">
      <alignment horizontal="center" vertical="center" wrapText="1"/>
    </xf>
    <xf numFmtId="0" fontId="31" fillId="5" borderId="5" xfId="27" applyNumberFormat="1" applyFont="1" applyFill="1" applyBorder="1" applyAlignment="1">
      <alignment horizontal="center" vertical="center" wrapText="1"/>
    </xf>
    <xf numFmtId="0" fontId="31" fillId="5" borderId="6" xfId="3" applyNumberFormat="1" applyFont="1" applyFill="1" applyBorder="1" applyAlignment="1">
      <alignment horizontal="center" vertical="center"/>
    </xf>
    <xf numFmtId="0" fontId="31" fillId="5" borderId="7" xfId="3" applyNumberFormat="1" applyFont="1" applyFill="1" applyBorder="1" applyAlignment="1">
      <alignment horizontal="center" vertical="center"/>
    </xf>
    <xf numFmtId="0" fontId="31" fillId="5" borderId="8" xfId="3" applyNumberFormat="1" applyFont="1" applyFill="1" applyBorder="1" applyAlignment="1">
      <alignment horizontal="center" vertical="center"/>
    </xf>
    <xf numFmtId="0" fontId="31" fillId="5" borderId="6" xfId="27" applyNumberFormat="1" applyFont="1" applyFill="1" applyBorder="1" applyAlignment="1">
      <alignment horizontal="center" vertical="center"/>
    </xf>
    <xf numFmtId="0" fontId="31" fillId="5" borderId="7" xfId="27" applyNumberFormat="1" applyFont="1" applyFill="1" applyBorder="1" applyAlignment="1">
      <alignment horizontal="center" vertical="center"/>
    </xf>
    <xf numFmtId="0" fontId="31" fillId="5" borderId="8" xfId="27" applyNumberFormat="1" applyFont="1" applyFill="1" applyBorder="1" applyAlignment="1">
      <alignment horizontal="center" vertical="center"/>
    </xf>
    <xf numFmtId="165" fontId="13" fillId="0" borderId="0" xfId="28" applyFont="1" applyFill="1" applyAlignment="1">
      <alignment horizontal="left" vertical="top" wrapText="1"/>
    </xf>
    <xf numFmtId="165" fontId="19" fillId="0" borderId="0" xfId="28" applyFont="1" applyBorder="1" applyAlignment="1">
      <alignment horizontal="left" vertical="top"/>
    </xf>
    <xf numFmtId="165" fontId="18" fillId="0" borderId="0" xfId="28" applyFont="1" applyBorder="1" applyAlignment="1">
      <alignment horizontal="left" vertical="top"/>
    </xf>
    <xf numFmtId="0" fontId="33" fillId="0" borderId="0" xfId="27" applyNumberFormat="1" applyFont="1" applyFill="1" applyBorder="1" applyAlignment="1">
      <alignment horizontal="justify" vertical="top" wrapText="1"/>
    </xf>
    <xf numFmtId="165" fontId="19" fillId="0" borderId="0" xfId="30" applyFont="1" applyFill="1" applyBorder="1" applyAlignment="1">
      <alignment horizontal="left" vertical="top"/>
    </xf>
    <xf numFmtId="165" fontId="18" fillId="0" borderId="0" xfId="30" applyFont="1" applyFill="1" applyAlignment="1">
      <alignment vertical="top"/>
    </xf>
    <xf numFmtId="0" fontId="33" fillId="0" borderId="0" xfId="27" applyNumberFormat="1" applyFont="1" applyFill="1" applyBorder="1" applyAlignment="1">
      <alignment horizontal="left" vertical="top" wrapText="1"/>
    </xf>
    <xf numFmtId="0" fontId="33" fillId="3" borderId="0" xfId="27" applyNumberFormat="1" applyFont="1" applyFill="1" applyBorder="1" applyAlignment="1">
      <alignment horizontal="justify" vertical="top" wrapText="1"/>
    </xf>
    <xf numFmtId="0" fontId="15" fillId="0" borderId="0" xfId="23" applyNumberFormat="1" applyFont="1" applyBorder="1" applyAlignment="1">
      <alignment horizontal="left" vertical="top" wrapText="1"/>
    </xf>
    <xf numFmtId="165" fontId="19" fillId="0" borderId="0" xfId="23" applyFont="1" applyBorder="1" applyAlignment="1">
      <alignment vertical="center"/>
    </xf>
    <xf numFmtId="165" fontId="15" fillId="2" borderId="3" xfId="23" applyFont="1" applyFill="1" applyBorder="1" applyAlignment="1">
      <alignment horizontal="center" vertical="center" wrapText="1"/>
    </xf>
    <xf numFmtId="165" fontId="15" fillId="2" borderId="5" xfId="23" applyFont="1" applyFill="1" applyBorder="1" applyAlignment="1">
      <alignment horizontal="center" vertical="center" wrapText="1"/>
    </xf>
    <xf numFmtId="165" fontId="15" fillId="2" borderId="6" xfId="23" applyFont="1" applyFill="1" applyBorder="1" applyAlignment="1">
      <alignment horizontal="center" vertical="center"/>
    </xf>
    <xf numFmtId="165" fontId="15" fillId="2" borderId="7" xfId="23" applyFont="1" applyFill="1" applyBorder="1" applyAlignment="1">
      <alignment horizontal="center" vertical="center"/>
    </xf>
    <xf numFmtId="165" fontId="15" fillId="2" borderId="8" xfId="23" applyFont="1" applyFill="1" applyBorder="1" applyAlignment="1">
      <alignment horizontal="center" vertical="center"/>
    </xf>
    <xf numFmtId="3" fontId="15" fillId="2" borderId="3" xfId="3" applyNumberFormat="1" applyFont="1" applyFill="1" applyBorder="1" applyAlignment="1">
      <alignment horizontal="center" vertical="center" wrapText="1"/>
    </xf>
    <xf numFmtId="3" fontId="15" fillId="2" borderId="5" xfId="3" applyNumberFormat="1" applyFont="1" applyFill="1" applyBorder="1" applyAlignment="1">
      <alignment horizontal="center" vertical="center" wrapText="1"/>
    </xf>
    <xf numFmtId="165" fontId="15" fillId="2" borderId="3" xfId="22" applyNumberFormat="1" applyFont="1" applyFill="1" applyBorder="1" applyAlignment="1">
      <alignment horizontal="center" vertical="center" wrapText="1"/>
    </xf>
    <xf numFmtId="165" fontId="15" fillId="2" borderId="5" xfId="22" applyNumberFormat="1" applyFont="1" applyFill="1" applyBorder="1" applyAlignment="1">
      <alignment horizontal="center" vertical="center" wrapText="1"/>
    </xf>
    <xf numFmtId="165" fontId="15" fillId="0" borderId="0" xfId="6" applyFont="1" applyBorder="1" applyAlignment="1">
      <alignment horizontal="left" wrapText="1"/>
    </xf>
    <xf numFmtId="165" fontId="15" fillId="0" borderId="0" xfId="6" applyFont="1" applyBorder="1" applyAlignment="1">
      <alignment horizontal="center" wrapText="1"/>
    </xf>
    <xf numFmtId="165" fontId="15" fillId="2" borderId="3" xfId="21" applyFont="1" applyFill="1" applyBorder="1" applyAlignment="1">
      <alignment horizontal="center" vertical="center" wrapText="1"/>
    </xf>
    <xf numFmtId="165" fontId="15" fillId="2" borderId="4" xfId="21" applyFont="1" applyFill="1" applyBorder="1" applyAlignment="1">
      <alignment horizontal="center" vertical="center" wrapText="1"/>
    </xf>
    <xf numFmtId="165" fontId="15" fillId="2" borderId="5" xfId="21" applyFont="1" applyFill="1" applyBorder="1" applyAlignment="1">
      <alignment horizontal="center" vertical="center" wrapText="1"/>
    </xf>
    <xf numFmtId="165" fontId="15" fillId="2" borderId="1" xfId="21" applyFont="1" applyFill="1" applyBorder="1" applyAlignment="1">
      <alignment horizontal="center"/>
    </xf>
    <xf numFmtId="165" fontId="21" fillId="0" borderId="0" xfId="25" applyFont="1" applyBorder="1" applyAlignment="1">
      <alignment vertical="top" wrapText="1"/>
    </xf>
    <xf numFmtId="165" fontId="13" fillId="3" borderId="0" xfId="0" applyNumberFormat="1" applyFont="1" applyFill="1" applyBorder="1" applyAlignment="1">
      <alignment horizontal="left" wrapText="1"/>
    </xf>
    <xf numFmtId="165" fontId="15" fillId="2" borderId="6" xfId="29" applyFont="1" applyFill="1" applyBorder="1" applyAlignment="1">
      <alignment horizontal="center" vertical="center"/>
    </xf>
    <xf numFmtId="165" fontId="15" fillId="2" borderId="7" xfId="29" applyFont="1" applyFill="1" applyBorder="1" applyAlignment="1">
      <alignment horizontal="center" vertical="center"/>
    </xf>
    <xf numFmtId="165" fontId="15" fillId="2" borderId="8" xfId="29" applyFont="1" applyFill="1" applyBorder="1" applyAlignment="1">
      <alignment horizontal="center" vertical="center"/>
    </xf>
    <xf numFmtId="165" fontId="15" fillId="11" borderId="1" xfId="29" applyFont="1" applyFill="1" applyBorder="1" applyAlignment="1">
      <alignment horizontal="center" vertical="center"/>
    </xf>
    <xf numFmtId="2" fontId="15" fillId="11" borderId="1" xfId="29" applyNumberFormat="1" applyFont="1" applyFill="1" applyBorder="1" applyAlignment="1">
      <alignment horizontal="center" vertical="center"/>
    </xf>
    <xf numFmtId="165" fontId="13" fillId="0" borderId="0" xfId="29" applyFont="1" applyFill="1" applyBorder="1" applyAlignment="1">
      <alignment horizontal="left" vertical="center" wrapText="1"/>
    </xf>
    <xf numFmtId="165" fontId="15" fillId="3" borderId="0" xfId="0" applyNumberFormat="1" applyFont="1" applyFill="1" applyBorder="1" applyAlignment="1">
      <alignment horizontal="left" wrapText="1"/>
    </xf>
    <xf numFmtId="165" fontId="15" fillId="2" borderId="1" xfId="29" applyFont="1" applyFill="1" applyBorder="1" applyAlignment="1">
      <alignment horizontal="center" vertical="center"/>
    </xf>
    <xf numFmtId="3" fontId="15" fillId="2" borderId="1" xfId="29" applyNumberFormat="1" applyFont="1" applyFill="1" applyBorder="1" applyAlignment="1">
      <alignment horizontal="center" vertical="center" wrapText="1"/>
    </xf>
    <xf numFmtId="3" fontId="17" fillId="2" borderId="1" xfId="29" applyNumberFormat="1" applyFont="1" applyFill="1" applyBorder="1" applyAlignment="1">
      <alignment vertical="center"/>
    </xf>
    <xf numFmtId="165" fontId="15" fillId="2" borderId="3" xfId="29" applyFont="1" applyFill="1" applyBorder="1" applyAlignment="1">
      <alignment horizontal="left" vertical="center" wrapText="1"/>
    </xf>
    <xf numFmtId="165" fontId="15" fillId="2" borderId="4" xfId="29" applyFont="1" applyFill="1" applyBorder="1" applyAlignment="1">
      <alignment horizontal="left" vertical="center" wrapText="1"/>
    </xf>
    <xf numFmtId="165" fontId="15" fillId="2" borderId="5" xfId="29" applyFont="1" applyFill="1" applyBorder="1" applyAlignment="1">
      <alignment horizontal="left" vertical="center" wrapText="1"/>
    </xf>
    <xf numFmtId="165" fontId="15" fillId="2" borderId="3" xfId="29" applyFont="1" applyFill="1" applyBorder="1" applyAlignment="1">
      <alignment horizontal="center" vertical="center" wrapText="1"/>
    </xf>
    <xf numFmtId="165" fontId="15" fillId="2" borderId="4" xfId="29" applyFont="1" applyFill="1" applyBorder="1" applyAlignment="1">
      <alignment horizontal="center" vertical="center" wrapText="1"/>
    </xf>
    <xf numFmtId="165" fontId="17" fillId="2" borderId="5" xfId="29" applyFont="1" applyFill="1" applyBorder="1" applyAlignment="1">
      <alignment vertical="center"/>
    </xf>
    <xf numFmtId="165" fontId="15" fillId="2" borderId="10" xfId="29" applyFont="1" applyFill="1" applyBorder="1" applyAlignment="1">
      <alignment horizontal="center" vertical="center"/>
    </xf>
    <xf numFmtId="165" fontId="17" fillId="2" borderId="11" xfId="29" applyFont="1" applyFill="1" applyBorder="1" applyAlignment="1">
      <alignment horizontal="center" vertical="center"/>
    </xf>
    <xf numFmtId="165" fontId="17" fillId="2" borderId="12" xfId="29" applyFont="1" applyFill="1" applyBorder="1" applyAlignment="1">
      <alignment horizontal="center" vertical="center"/>
    </xf>
    <xf numFmtId="165" fontId="17" fillId="2" borderId="13" xfId="29" applyFont="1" applyFill="1" applyBorder="1" applyAlignment="1">
      <alignment horizontal="center" vertical="center"/>
    </xf>
    <xf numFmtId="165" fontId="17" fillId="2" borderId="11" xfId="29" applyFont="1" applyFill="1" applyBorder="1" applyAlignment="1">
      <alignment vertical="center"/>
    </xf>
    <xf numFmtId="165" fontId="17" fillId="2" borderId="12" xfId="29" applyFont="1" applyFill="1" applyBorder="1" applyAlignment="1">
      <alignment vertical="center"/>
    </xf>
    <xf numFmtId="165" fontId="17" fillId="2" borderId="13" xfId="29" applyFont="1" applyFill="1" applyBorder="1" applyAlignment="1">
      <alignment vertical="center"/>
    </xf>
    <xf numFmtId="165" fontId="19" fillId="0" borderId="0" xfId="29" applyFont="1" applyBorder="1" applyAlignment="1">
      <alignment horizontal="left" vertical="top"/>
    </xf>
    <xf numFmtId="165" fontId="15" fillId="2" borderId="10" xfId="29" applyFont="1" applyFill="1" applyBorder="1" applyAlignment="1">
      <alignment horizontal="center" vertical="top"/>
    </xf>
    <xf numFmtId="165" fontId="17" fillId="2" borderId="11" xfId="29" applyFont="1" applyFill="1" applyBorder="1" applyAlignment="1">
      <alignment horizontal="center" vertical="top"/>
    </xf>
    <xf numFmtId="165" fontId="17" fillId="2" borderId="12" xfId="29" applyFont="1" applyFill="1" applyBorder="1" applyAlignment="1">
      <alignment horizontal="center" vertical="top"/>
    </xf>
    <xf numFmtId="165" fontId="17" fillId="2" borderId="13" xfId="29" applyFont="1" applyFill="1" applyBorder="1" applyAlignment="1">
      <alignment horizontal="center" vertical="top"/>
    </xf>
    <xf numFmtId="165" fontId="17" fillId="2" borderId="11" xfId="29" applyFont="1" applyFill="1" applyBorder="1" applyAlignment="1">
      <alignment vertical="top"/>
    </xf>
    <xf numFmtId="165" fontId="17" fillId="2" borderId="12" xfId="29" applyFont="1" applyFill="1" applyBorder="1" applyAlignment="1">
      <alignment vertical="top"/>
    </xf>
    <xf numFmtId="165" fontId="17" fillId="2" borderId="13" xfId="29" applyFont="1" applyFill="1" applyBorder="1" applyAlignment="1">
      <alignment vertical="top"/>
    </xf>
    <xf numFmtId="165" fontId="15" fillId="2" borderId="6" xfId="29" applyFont="1" applyFill="1" applyBorder="1" applyAlignment="1">
      <alignment horizontal="center" vertical="top"/>
    </xf>
    <xf numFmtId="165" fontId="15" fillId="2" borderId="7" xfId="29" applyFont="1" applyFill="1" applyBorder="1" applyAlignment="1">
      <alignment horizontal="center" vertical="top"/>
    </xf>
    <xf numFmtId="165" fontId="15" fillId="2" borderId="8" xfId="29" applyFont="1" applyFill="1" applyBorder="1" applyAlignment="1">
      <alignment horizontal="center" vertical="top"/>
    </xf>
    <xf numFmtId="165" fontId="15" fillId="2" borderId="1" xfId="29" applyFont="1" applyFill="1" applyBorder="1" applyAlignment="1">
      <alignment horizontal="center" vertical="top"/>
    </xf>
    <xf numFmtId="3" fontId="15" fillId="2" borderId="1" xfId="29" applyNumberFormat="1" applyFont="1" applyFill="1" applyBorder="1" applyAlignment="1">
      <alignment horizontal="center" vertical="top" wrapText="1"/>
    </xf>
    <xf numFmtId="3" fontId="17" fillId="2" borderId="1" xfId="29" applyNumberFormat="1" applyFont="1" applyFill="1" applyBorder="1" applyAlignment="1">
      <alignment vertical="top"/>
    </xf>
    <xf numFmtId="165" fontId="15" fillId="2" borderId="3" xfId="29" applyFont="1" applyFill="1" applyBorder="1" applyAlignment="1">
      <alignment horizontal="center" vertical="top" wrapText="1"/>
    </xf>
    <xf numFmtId="165" fontId="15" fillId="2" borderId="5" xfId="29" applyFont="1" applyFill="1" applyBorder="1" applyAlignment="1">
      <alignment horizontal="center" vertical="top" wrapText="1"/>
    </xf>
    <xf numFmtId="165" fontId="17" fillId="2" borderId="4" xfId="29" applyFont="1" applyFill="1" applyBorder="1" applyAlignment="1">
      <alignment horizontal="center" vertical="center"/>
    </xf>
    <xf numFmtId="165" fontId="17" fillId="2" borderId="5" xfId="29" applyFont="1" applyFill="1" applyBorder="1" applyAlignment="1">
      <alignment horizontal="center" vertical="center"/>
    </xf>
    <xf numFmtId="165" fontId="17" fillId="2" borderId="1" xfId="29" applyFont="1" applyFill="1" applyBorder="1" applyAlignment="1">
      <alignment horizontal="center" vertical="top"/>
    </xf>
    <xf numFmtId="165" fontId="15" fillId="2" borderId="3" xfId="29" applyFont="1" applyFill="1" applyBorder="1" applyAlignment="1">
      <alignment horizontal="center" vertical="center"/>
    </xf>
    <xf numFmtId="165" fontId="15" fillId="2" borderId="5" xfId="29" applyFont="1" applyFill="1" applyBorder="1" applyAlignment="1">
      <alignment horizontal="center" vertical="center"/>
    </xf>
    <xf numFmtId="165" fontId="15" fillId="2" borderId="1" xfId="29" applyFont="1" applyFill="1" applyBorder="1" applyAlignment="1">
      <alignment horizontal="center" vertical="top" wrapText="1"/>
    </xf>
    <xf numFmtId="0" fontId="6" fillId="2" borderId="3"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xf>
    <xf numFmtId="0" fontId="6" fillId="2" borderId="3" xfId="3" applyNumberFormat="1" applyFont="1" applyFill="1" applyBorder="1" applyAlignment="1">
      <alignment horizontal="center" vertical="center"/>
    </xf>
    <xf numFmtId="0" fontId="6" fillId="2" borderId="5" xfId="3" applyNumberFormat="1" applyFont="1" applyFill="1" applyBorder="1" applyAlignment="1">
      <alignment horizontal="center" vertical="center"/>
    </xf>
    <xf numFmtId="0" fontId="6" fillId="2" borderId="6" xfId="3" applyNumberFormat="1" applyFont="1" applyFill="1" applyBorder="1" applyAlignment="1">
      <alignment horizontal="center" wrapText="1"/>
    </xf>
    <xf numFmtId="0" fontId="6" fillId="2" borderId="7" xfId="3" applyNumberFormat="1" applyFont="1" applyFill="1" applyBorder="1" applyAlignment="1">
      <alignment horizontal="center" wrapText="1"/>
    </xf>
    <xf numFmtId="0" fontId="6" fillId="2" borderId="8" xfId="3" applyNumberFormat="1" applyFont="1" applyFill="1" applyBorder="1" applyAlignment="1">
      <alignment horizontal="center" wrapText="1"/>
    </xf>
    <xf numFmtId="0" fontId="31" fillId="2" borderId="6" xfId="3" applyNumberFormat="1" applyFont="1" applyFill="1" applyBorder="1" applyAlignment="1">
      <alignment horizontal="center" vertical="center" wrapText="1"/>
    </xf>
    <xf numFmtId="0" fontId="31" fillId="2" borderId="7" xfId="3" applyNumberFormat="1" applyFont="1" applyFill="1" applyBorder="1" applyAlignment="1">
      <alignment horizontal="center" vertical="center" wrapText="1"/>
    </xf>
    <xf numFmtId="0" fontId="31" fillId="2" borderId="8" xfId="3" applyNumberFormat="1" applyFont="1" applyFill="1" applyBorder="1" applyAlignment="1">
      <alignment horizontal="center" vertical="center" wrapText="1"/>
    </xf>
    <xf numFmtId="165" fontId="15" fillId="3" borderId="0" xfId="0" applyNumberFormat="1" applyFont="1" applyFill="1" applyBorder="1" applyAlignment="1">
      <alignment horizontal="left"/>
    </xf>
    <xf numFmtId="165" fontId="13" fillId="3" borderId="0" xfId="0" applyNumberFormat="1" applyFont="1" applyFill="1" applyBorder="1" applyAlignment="1">
      <alignment horizontal="left"/>
    </xf>
    <xf numFmtId="165" fontId="19" fillId="0" borderId="0" xfId="5" applyFont="1" applyAlignment="1">
      <alignment horizontal="left" vertical="center"/>
    </xf>
    <xf numFmtId="165" fontId="15" fillId="2" borderId="1" xfId="29" applyFont="1" applyFill="1" applyBorder="1" applyAlignment="1">
      <alignment horizontal="center" vertical="center" wrapText="1"/>
    </xf>
    <xf numFmtId="165" fontId="15" fillId="8" borderId="3" xfId="5" applyNumberFormat="1" applyFont="1" applyFill="1" applyBorder="1" applyAlignment="1">
      <alignment horizontal="center" vertical="center" wrapText="1"/>
    </xf>
    <xf numFmtId="165" fontId="15" fillId="8" borderId="5" xfId="5" applyNumberFormat="1" applyFont="1" applyFill="1" applyBorder="1" applyAlignment="1">
      <alignment horizontal="center" vertical="center" wrapText="1"/>
    </xf>
    <xf numFmtId="165" fontId="15" fillId="8" borderId="1" xfId="5" applyNumberFormat="1" applyFont="1" applyFill="1" applyBorder="1" applyAlignment="1">
      <alignment horizontal="center" vertical="center" wrapText="1"/>
    </xf>
    <xf numFmtId="165" fontId="15" fillId="0" borderId="15" xfId="5" applyNumberFormat="1" applyFont="1" applyFill="1" applyBorder="1" applyAlignment="1">
      <alignment horizontal="left" vertical="top" wrapText="1"/>
    </xf>
    <xf numFmtId="165" fontId="17" fillId="8" borderId="4" xfId="5" applyNumberFormat="1" applyFont="1" applyFill="1" applyBorder="1" applyAlignment="1">
      <alignment horizontal="center" vertical="center" wrapText="1"/>
    </xf>
    <xf numFmtId="165" fontId="17" fillId="8" borderId="5" xfId="5" applyNumberFormat="1" applyFont="1" applyFill="1" applyBorder="1" applyAlignment="1">
      <alignment horizontal="center" vertical="center" wrapText="1"/>
    </xf>
    <xf numFmtId="165" fontId="15" fillId="8" borderId="6" xfId="5" applyNumberFormat="1" applyFont="1" applyFill="1" applyBorder="1" applyAlignment="1">
      <alignment horizontal="center" vertical="center"/>
    </xf>
    <xf numFmtId="165" fontId="15" fillId="8" borderId="8" xfId="5" applyNumberFormat="1" applyFont="1" applyFill="1" applyBorder="1" applyAlignment="1">
      <alignment horizontal="center" vertical="center"/>
    </xf>
    <xf numFmtId="165" fontId="15" fillId="8" borderId="7" xfId="5" applyNumberFormat="1" applyFont="1" applyFill="1" applyBorder="1" applyAlignment="1">
      <alignment horizontal="center" vertical="center"/>
    </xf>
    <xf numFmtId="165" fontId="52" fillId="8" borderId="1" xfId="29" applyNumberFormat="1" applyFont="1" applyFill="1" applyBorder="1" applyAlignment="1">
      <alignment horizontal="center" vertical="center" wrapText="1"/>
    </xf>
    <xf numFmtId="165" fontId="15" fillId="8" borderId="1" xfId="5" applyFont="1" applyFill="1" applyBorder="1" applyAlignment="1">
      <alignment horizontal="center" vertical="center" wrapText="1"/>
    </xf>
    <xf numFmtId="165" fontId="52" fillId="8" borderId="1" xfId="29" applyFont="1" applyFill="1" applyBorder="1" applyAlignment="1">
      <alignment horizontal="center" vertical="center" wrapText="1"/>
    </xf>
    <xf numFmtId="165" fontId="15" fillId="8" borderId="6" xfId="5" applyNumberFormat="1" applyFont="1" applyFill="1" applyBorder="1" applyAlignment="1">
      <alignment horizontal="center" vertical="center" wrapText="1"/>
    </xf>
    <xf numFmtId="165" fontId="15" fillId="8" borderId="8" xfId="5" applyNumberFormat="1" applyFont="1" applyFill="1" applyBorder="1" applyAlignment="1">
      <alignment horizontal="center" vertical="center" wrapText="1"/>
    </xf>
    <xf numFmtId="165" fontId="15" fillId="8" borderId="1" xfId="29" applyFont="1" applyFill="1" applyBorder="1" applyAlignment="1">
      <alignment horizontal="center" vertical="center"/>
    </xf>
    <xf numFmtId="3" fontId="15" fillId="8" borderId="1" xfId="29" applyNumberFormat="1" applyFont="1" applyFill="1" applyBorder="1" applyAlignment="1">
      <alignment horizontal="center" vertical="center" wrapText="1"/>
    </xf>
    <xf numFmtId="165" fontId="15" fillId="8" borderId="6" xfId="29" applyFont="1" applyFill="1" applyBorder="1" applyAlignment="1">
      <alignment horizontal="center" vertical="center"/>
    </xf>
    <xf numFmtId="165" fontId="15" fillId="8" borderId="8" xfId="29" applyFont="1" applyFill="1" applyBorder="1" applyAlignment="1">
      <alignment horizontal="center" vertical="center"/>
    </xf>
    <xf numFmtId="165" fontId="15" fillId="8" borderId="2" xfId="29" applyFont="1" applyFill="1" applyBorder="1" applyAlignment="1">
      <alignment horizontal="center" vertical="center"/>
    </xf>
    <xf numFmtId="165" fontId="15" fillId="8" borderId="13" xfId="29" applyFont="1" applyFill="1" applyBorder="1" applyAlignment="1">
      <alignment horizontal="center" vertical="center"/>
    </xf>
    <xf numFmtId="165" fontId="15" fillId="0" borderId="0" xfId="0" applyNumberFormat="1" applyFont="1" applyFill="1" applyBorder="1" applyAlignment="1">
      <alignment horizontal="left" wrapText="1"/>
    </xf>
    <xf numFmtId="165" fontId="15" fillId="8" borderId="1" xfId="29" applyFont="1" applyFill="1" applyBorder="1" applyAlignment="1">
      <alignment horizontal="center" vertical="center" wrapText="1"/>
    </xf>
    <xf numFmtId="165" fontId="15" fillId="8" borderId="7" xfId="29" applyFont="1" applyFill="1" applyBorder="1" applyAlignment="1">
      <alignment horizontal="center" vertical="center"/>
    </xf>
    <xf numFmtId="165" fontId="15" fillId="8" borderId="7" xfId="5" applyNumberFormat="1" applyFont="1" applyFill="1" applyBorder="1" applyAlignment="1">
      <alignment horizontal="center" vertical="center" wrapText="1"/>
    </xf>
    <xf numFmtId="165" fontId="15" fillId="8" borderId="3" xfId="29" applyFont="1" applyFill="1" applyBorder="1" applyAlignment="1">
      <alignment horizontal="center" vertical="center" wrapText="1"/>
    </xf>
    <xf numFmtId="165" fontId="15" fillId="8" borderId="5" xfId="29" applyFont="1" applyFill="1" applyBorder="1" applyAlignment="1">
      <alignment horizontal="center" vertical="center" wrapText="1"/>
    </xf>
    <xf numFmtId="165" fontId="17" fillId="8" borderId="1" xfId="5" applyNumberFormat="1" applyFont="1" applyFill="1" applyBorder="1" applyAlignment="1">
      <alignment horizontal="center" vertical="center" wrapText="1"/>
    </xf>
    <xf numFmtId="165" fontId="17" fillId="8" borderId="4" xfId="5" applyNumberFormat="1" applyFont="1" applyFill="1" applyBorder="1" applyAlignment="1">
      <alignment vertical="center" wrapText="1"/>
    </xf>
    <xf numFmtId="165" fontId="17" fillId="8" borderId="5" xfId="5" applyNumberFormat="1" applyFont="1" applyFill="1" applyBorder="1" applyAlignment="1">
      <alignment vertical="center" wrapText="1"/>
    </xf>
    <xf numFmtId="165" fontId="15" fillId="8" borderId="1" xfId="5" applyNumberFormat="1" applyFont="1" applyFill="1" applyBorder="1" applyAlignment="1">
      <alignment horizontal="center" vertical="center"/>
    </xf>
    <xf numFmtId="165" fontId="15" fillId="8" borderId="5" xfId="5" applyNumberFormat="1" applyFont="1" applyFill="1" applyBorder="1" applyAlignment="1">
      <alignment horizontal="center" vertical="center"/>
    </xf>
    <xf numFmtId="165" fontId="15" fillId="8" borderId="10" xfId="5" applyNumberFormat="1" applyFont="1" applyFill="1" applyBorder="1" applyAlignment="1">
      <alignment horizontal="center" vertical="center"/>
    </xf>
    <xf numFmtId="165" fontId="15" fillId="8" borderId="11" xfId="5" applyNumberFormat="1" applyFont="1" applyFill="1" applyBorder="1" applyAlignment="1">
      <alignment horizontal="center" vertical="center"/>
    </xf>
    <xf numFmtId="0" fontId="6" fillId="5" borderId="3" xfId="19" applyNumberFormat="1" applyFont="1" applyFill="1" applyBorder="1" applyAlignment="1">
      <alignment horizontal="center" vertical="center"/>
    </xf>
    <xf numFmtId="0" fontId="6" fillId="5" borderId="5" xfId="19" applyNumberFormat="1" applyFont="1" applyFill="1" applyBorder="1" applyAlignment="1">
      <alignment horizontal="center" vertical="center"/>
    </xf>
    <xf numFmtId="0" fontId="6" fillId="5" borderId="1" xfId="19" applyNumberFormat="1" applyFont="1" applyFill="1" applyBorder="1" applyAlignment="1">
      <alignment horizontal="center" vertical="top" wrapText="1"/>
    </xf>
    <xf numFmtId="0" fontId="6" fillId="5" borderId="11" xfId="27" applyNumberFormat="1" applyFont="1" applyFill="1" applyBorder="1" applyAlignment="1">
      <alignment horizontal="center" vertical="center"/>
    </xf>
    <xf numFmtId="0" fontId="6" fillId="5" borderId="13" xfId="27" applyNumberFormat="1" applyFont="1" applyFill="1" applyBorder="1" applyAlignment="1">
      <alignment horizontal="center" vertical="center"/>
    </xf>
    <xf numFmtId="0" fontId="6" fillId="5" borderId="6" xfId="27" applyNumberFormat="1" applyFont="1" applyFill="1" applyBorder="1" applyAlignment="1">
      <alignment horizontal="center" vertical="center" wrapText="1"/>
    </xf>
    <xf numFmtId="0" fontId="6" fillId="5" borderId="7" xfId="27" applyNumberFormat="1" applyFont="1" applyFill="1" applyBorder="1" applyAlignment="1">
      <alignment horizontal="center" vertical="center" wrapText="1"/>
    </xf>
    <xf numFmtId="0" fontId="6" fillId="5" borderId="8" xfId="27" applyNumberFormat="1" applyFont="1" applyFill="1" applyBorder="1" applyAlignment="1">
      <alignment horizontal="center" vertical="center" wrapText="1"/>
    </xf>
    <xf numFmtId="0" fontId="6" fillId="5" borderId="3" xfId="27" applyNumberFormat="1" applyFont="1" applyFill="1" applyBorder="1" applyAlignment="1">
      <alignment horizontal="center" vertical="center"/>
    </xf>
    <xf numFmtId="0" fontId="6" fillId="5" borderId="5" xfId="27" applyNumberFormat="1" applyFont="1" applyFill="1" applyBorder="1" applyAlignment="1">
      <alignment horizontal="center" vertical="center"/>
    </xf>
    <xf numFmtId="0" fontId="6" fillId="5" borderId="6" xfId="27" applyNumberFormat="1" applyFont="1" applyFill="1" applyBorder="1" applyAlignment="1">
      <alignment horizontal="center"/>
    </xf>
    <xf numFmtId="0" fontId="6" fillId="5" borderId="7" xfId="27" applyNumberFormat="1" applyFont="1" applyFill="1" applyBorder="1" applyAlignment="1">
      <alignment horizontal="center"/>
    </xf>
    <xf numFmtId="0" fontId="6" fillId="5" borderId="8" xfId="27" applyNumberFormat="1" applyFont="1" applyFill="1" applyBorder="1" applyAlignment="1">
      <alignment horizontal="center"/>
    </xf>
    <xf numFmtId="165" fontId="15" fillId="2" borderId="1" xfId="5" applyNumberFormat="1" applyFont="1" applyFill="1" applyBorder="1" applyAlignment="1">
      <alignment horizontal="center" vertical="center" wrapText="1"/>
    </xf>
    <xf numFmtId="165" fontId="15" fillId="3" borderId="0" xfId="27" applyNumberFormat="1" applyFont="1" applyFill="1" applyBorder="1" applyAlignment="1">
      <alignment horizontal="left"/>
    </xf>
    <xf numFmtId="170" fontId="15" fillId="10" borderId="3" xfId="5" applyNumberFormat="1" applyFont="1" applyFill="1" applyBorder="1" applyAlignment="1">
      <alignment horizontal="center" vertical="center" wrapText="1"/>
    </xf>
    <xf numFmtId="170" fontId="15" fillId="10" borderId="5" xfId="5" applyNumberFormat="1" applyFont="1" applyFill="1" applyBorder="1" applyAlignment="1">
      <alignment horizontal="center" vertical="center" wrapText="1"/>
    </xf>
    <xf numFmtId="170" fontId="15" fillId="5" borderId="1" xfId="5" applyNumberFormat="1" applyFont="1" applyFill="1" applyBorder="1" applyAlignment="1">
      <alignment horizontal="center" vertical="top"/>
    </xf>
    <xf numFmtId="165" fontId="13" fillId="0" borderId="0" xfId="27" applyNumberFormat="1" applyFont="1" applyFill="1" applyBorder="1" applyAlignment="1">
      <alignment horizontal="left"/>
    </xf>
    <xf numFmtId="165" fontId="19" fillId="0" borderId="0" xfId="4" applyFont="1" applyFill="1" applyAlignment="1">
      <alignment horizontal="left" vertical="top"/>
    </xf>
    <xf numFmtId="165" fontId="15" fillId="3" borderId="0" xfId="27" applyNumberFormat="1" applyFont="1" applyFill="1" applyBorder="1" applyAlignment="1">
      <alignment horizontal="left" wrapText="1"/>
    </xf>
    <xf numFmtId="165" fontId="19" fillId="0" borderId="0" xfId="4" applyFont="1" applyFill="1" applyAlignment="1">
      <alignment horizontal="left" vertical="top" wrapText="1"/>
    </xf>
    <xf numFmtId="17" fontId="15" fillId="3" borderId="0" xfId="7" applyNumberFormat="1" applyFont="1" applyFill="1" applyBorder="1" applyAlignment="1">
      <alignment horizontal="left" vertical="center" wrapText="1"/>
    </xf>
    <xf numFmtId="165" fontId="21" fillId="0" borderId="0" xfId="7" applyFont="1" applyBorder="1" applyAlignment="1">
      <alignment horizontal="left" vertical="top" wrapText="1"/>
    </xf>
    <xf numFmtId="165" fontId="13" fillId="2" borderId="1" xfId="4" applyFont="1" applyFill="1" applyBorder="1" applyAlignment="1">
      <alignment horizontal="center" vertical="center"/>
    </xf>
    <xf numFmtId="0" fontId="15" fillId="3" borderId="0" xfId="27" applyNumberFormat="1" applyFont="1" applyFill="1" applyBorder="1" applyAlignment="1">
      <alignment horizontal="left" wrapText="1"/>
    </xf>
    <xf numFmtId="0" fontId="15" fillId="0" borderId="0" xfId="27" applyNumberFormat="1" applyFont="1" applyFill="1" applyBorder="1" applyAlignment="1">
      <alignment horizontal="left" wrapText="1"/>
    </xf>
    <xf numFmtId="165" fontId="13" fillId="2" borderId="6" xfId="4" applyFont="1" applyFill="1" applyBorder="1" applyAlignment="1">
      <alignment horizontal="center" vertical="center" wrapText="1"/>
    </xf>
    <xf numFmtId="165" fontId="13" fillId="2" borderId="8" xfId="4" applyFont="1" applyFill="1" applyBorder="1" applyAlignment="1">
      <alignment horizontal="center" vertical="center" wrapText="1"/>
    </xf>
    <xf numFmtId="165" fontId="13" fillId="2" borderId="17" xfId="4" applyFont="1" applyFill="1" applyBorder="1" applyAlignment="1">
      <alignment horizontal="left" vertical="center" wrapText="1"/>
    </xf>
    <xf numFmtId="165" fontId="13" fillId="2" borderId="19" xfId="4" applyFont="1" applyFill="1" applyBorder="1" applyAlignment="1">
      <alignment horizontal="left" vertical="center" wrapText="1"/>
    </xf>
    <xf numFmtId="165" fontId="13" fillId="2" borderId="1" xfId="4" applyFont="1" applyFill="1" applyBorder="1" applyAlignment="1">
      <alignment horizontal="center" vertical="center" wrapText="1"/>
    </xf>
    <xf numFmtId="165" fontId="19" fillId="0" borderId="0" xfId="4" applyFont="1" applyFill="1" applyBorder="1" applyAlignment="1">
      <alignment horizontal="left" vertical="top"/>
    </xf>
    <xf numFmtId="165" fontId="15" fillId="2" borderId="25" xfId="4" applyFont="1" applyFill="1" applyBorder="1" applyAlignment="1">
      <alignment horizontal="center" vertical="center" wrapText="1"/>
    </xf>
    <xf numFmtId="165" fontId="15" fillId="2" borderId="22" xfId="4" applyFont="1" applyFill="1" applyBorder="1" applyAlignment="1">
      <alignment horizontal="center" vertical="center" wrapText="1"/>
    </xf>
    <xf numFmtId="165" fontId="15" fillId="2" borderId="24" xfId="4" applyFont="1" applyFill="1" applyBorder="1" applyAlignment="1">
      <alignment horizontal="center" vertical="top"/>
    </xf>
    <xf numFmtId="165" fontId="15" fillId="2" borderId="23" xfId="4" applyFont="1" applyFill="1" applyBorder="1" applyAlignment="1">
      <alignment horizontal="center" vertical="center" wrapText="1"/>
    </xf>
    <xf numFmtId="165" fontId="15" fillId="2" borderId="21" xfId="4" applyFont="1" applyFill="1" applyBorder="1" applyAlignment="1">
      <alignment horizontal="center" vertical="center"/>
    </xf>
    <xf numFmtId="170" fontId="15" fillId="2" borderId="6" xfId="4" applyNumberFormat="1" applyFont="1" applyFill="1" applyBorder="1" applyAlignment="1">
      <alignment horizontal="center" vertical="top" wrapText="1"/>
    </xf>
    <xf numFmtId="170" fontId="15" fillId="2" borderId="7" xfId="4" applyNumberFormat="1" applyFont="1" applyFill="1" applyBorder="1" applyAlignment="1">
      <alignment horizontal="center" vertical="top" wrapText="1"/>
    </xf>
    <xf numFmtId="170" fontId="15" fillId="2" borderId="8" xfId="4" applyNumberFormat="1" applyFont="1" applyFill="1" applyBorder="1" applyAlignment="1">
      <alignment horizontal="center" vertical="top" wrapText="1"/>
    </xf>
    <xf numFmtId="170" fontId="15" fillId="2" borderId="33" xfId="4" applyNumberFormat="1" applyFont="1" applyFill="1" applyBorder="1" applyAlignment="1">
      <alignment horizontal="center" vertical="top" wrapText="1"/>
    </xf>
    <xf numFmtId="170" fontId="15" fillId="2" borderId="32" xfId="4" applyNumberFormat="1" applyFont="1" applyFill="1" applyBorder="1" applyAlignment="1">
      <alignment horizontal="center" vertical="top" wrapText="1"/>
    </xf>
    <xf numFmtId="170" fontId="15" fillId="2" borderId="31" xfId="4" applyNumberFormat="1" applyFont="1" applyFill="1" applyBorder="1" applyAlignment="1">
      <alignment horizontal="center" vertical="top" wrapText="1"/>
    </xf>
    <xf numFmtId="165" fontId="15" fillId="3" borderId="26" xfId="27" applyNumberFormat="1" applyFont="1" applyFill="1" applyBorder="1" applyAlignment="1">
      <alignment horizontal="left" wrapText="1"/>
    </xf>
    <xf numFmtId="165" fontId="19" fillId="0" borderId="0" xfId="4" applyNumberFormat="1" applyFont="1" applyFill="1" applyBorder="1" applyAlignment="1">
      <alignment horizontal="left" vertical="top"/>
    </xf>
    <xf numFmtId="165" fontId="15" fillId="2" borderId="25" xfId="4" applyNumberFormat="1" applyFont="1" applyFill="1" applyBorder="1" applyAlignment="1">
      <alignment horizontal="center" vertical="center"/>
    </xf>
    <xf numFmtId="165" fontId="15" fillId="2" borderId="22" xfId="4" applyNumberFormat="1" applyFont="1" applyFill="1" applyBorder="1" applyAlignment="1">
      <alignment horizontal="center" vertical="center"/>
    </xf>
    <xf numFmtId="165" fontId="15" fillId="2" borderId="34" xfId="4" applyNumberFormat="1" applyFont="1" applyFill="1" applyBorder="1" applyAlignment="1">
      <alignment horizontal="center" vertical="top" wrapText="1"/>
    </xf>
    <xf numFmtId="165" fontId="15" fillId="2" borderId="32" xfId="4" applyNumberFormat="1" applyFont="1" applyFill="1" applyBorder="1" applyAlignment="1">
      <alignment horizontal="center" vertical="top" wrapText="1"/>
    </xf>
    <xf numFmtId="165" fontId="15" fillId="2" borderId="35" xfId="4" applyNumberFormat="1" applyFont="1" applyFill="1" applyBorder="1" applyAlignment="1">
      <alignment horizontal="center" vertical="top" wrapText="1"/>
    </xf>
    <xf numFmtId="170" fontId="15" fillId="2" borderId="34" xfId="4" applyNumberFormat="1" applyFont="1" applyFill="1" applyBorder="1" applyAlignment="1">
      <alignment horizontal="center" vertical="top" wrapText="1"/>
    </xf>
    <xf numFmtId="170" fontId="15" fillId="2" borderId="35" xfId="4" applyNumberFormat="1" applyFont="1" applyFill="1" applyBorder="1" applyAlignment="1">
      <alignment horizontal="center" vertical="top" wrapText="1"/>
    </xf>
    <xf numFmtId="165" fontId="15" fillId="2" borderId="25" xfId="4" applyFont="1" applyFill="1" applyBorder="1" applyAlignment="1">
      <alignment horizontal="center" vertical="center"/>
    </xf>
    <xf numFmtId="165" fontId="15" fillId="2" borderId="38" xfId="4" applyFont="1" applyFill="1" applyBorder="1" applyAlignment="1">
      <alignment horizontal="center" vertical="center"/>
    </xf>
    <xf numFmtId="165" fontId="15" fillId="2" borderId="22" xfId="4" applyFont="1" applyFill="1" applyBorder="1" applyAlignment="1">
      <alignment horizontal="center" vertical="center"/>
    </xf>
    <xf numFmtId="165" fontId="15" fillId="2" borderId="6" xfId="4" applyFont="1" applyFill="1" applyBorder="1" applyAlignment="1">
      <alignment horizontal="center" vertical="top" wrapText="1"/>
    </xf>
    <xf numFmtId="165" fontId="15" fillId="2" borderId="7" xfId="4" applyFont="1" applyFill="1" applyBorder="1" applyAlignment="1">
      <alignment horizontal="center" vertical="top" wrapText="1"/>
    </xf>
    <xf numFmtId="165" fontId="15" fillId="2" borderId="8" xfId="4" applyFont="1" applyFill="1" applyBorder="1" applyAlignment="1">
      <alignment horizontal="center" vertical="top" wrapText="1"/>
    </xf>
    <xf numFmtId="165" fontId="15" fillId="2" borderId="37" xfId="4" applyFont="1" applyFill="1" applyBorder="1" applyAlignment="1">
      <alignment horizontal="center" vertical="top" wrapText="1"/>
    </xf>
    <xf numFmtId="165" fontId="21" fillId="0" borderId="0" xfId="7" applyFont="1" applyAlignment="1">
      <alignment horizontal="left" vertical="top" wrapText="1"/>
    </xf>
    <xf numFmtId="0" fontId="39" fillId="0" borderId="15" xfId="0" applyNumberFormat="1" applyFont="1" applyBorder="1" applyAlignment="1">
      <alignment horizontal="left" vertical="center" wrapText="1"/>
    </xf>
    <xf numFmtId="0" fontId="39" fillId="0" borderId="0" xfId="0" applyNumberFormat="1" applyFont="1" applyBorder="1" applyAlignment="1">
      <alignment horizontal="left" vertical="center" wrapText="1"/>
    </xf>
    <xf numFmtId="0" fontId="9" fillId="0" borderId="2" xfId="27" applyNumberFormat="1" applyFont="1" applyBorder="1" applyAlignment="1">
      <alignment horizontal="left" vertical="center" wrapText="1"/>
    </xf>
    <xf numFmtId="170" fontId="6" fillId="2" borderId="1" xfId="27" applyNumberFormat="1" applyFont="1" applyFill="1" applyBorder="1" applyAlignment="1">
      <alignment horizontal="center" vertical="center"/>
    </xf>
    <xf numFmtId="165" fontId="13" fillId="0" borderId="0" xfId="27" applyNumberFormat="1" applyFont="1" applyFill="1" applyBorder="1" applyAlignment="1">
      <alignment vertical="top" wrapText="1"/>
    </xf>
    <xf numFmtId="165" fontId="19" fillId="0" borderId="6" xfId="27" applyNumberFormat="1" applyFont="1" applyFill="1" applyBorder="1" applyAlignment="1">
      <alignment wrapText="1"/>
    </xf>
    <xf numFmtId="165" fontId="19" fillId="0" borderId="7" xfId="27" applyNumberFormat="1" applyFont="1" applyFill="1" applyBorder="1" applyAlignment="1">
      <alignment wrapText="1"/>
    </xf>
    <xf numFmtId="165" fontId="19" fillId="0" borderId="8" xfId="27" applyNumberFormat="1" applyFont="1" applyFill="1" applyBorder="1" applyAlignment="1">
      <alignment wrapText="1"/>
    </xf>
    <xf numFmtId="165" fontId="15" fillId="2" borderId="3" xfId="27" applyNumberFormat="1" applyFont="1" applyFill="1" applyBorder="1" applyAlignment="1">
      <alignment horizontal="center" vertical="center" wrapText="1"/>
    </xf>
    <xf numFmtId="165" fontId="15" fillId="2" borderId="5" xfId="27" applyNumberFormat="1" applyFont="1" applyFill="1" applyBorder="1" applyAlignment="1">
      <alignment horizontal="center" vertical="center" wrapText="1"/>
    </xf>
    <xf numFmtId="1" fontId="15" fillId="2" borderId="1" xfId="27" applyNumberFormat="1" applyFont="1" applyFill="1" applyBorder="1" applyAlignment="1">
      <alignment horizontal="center" vertical="center" wrapText="1"/>
    </xf>
    <xf numFmtId="0" fontId="13" fillId="0" borderId="0" xfId="27" applyNumberFormat="1" applyFont="1" applyFill="1" applyBorder="1" applyAlignment="1">
      <alignment horizontal="left" vertical="top" wrapText="1"/>
    </xf>
    <xf numFmtId="165" fontId="15" fillId="0" borderId="0" xfId="27" applyNumberFormat="1" applyFont="1" applyFill="1" applyBorder="1" applyAlignment="1">
      <alignment horizontal="left" wrapText="1"/>
    </xf>
    <xf numFmtId="165" fontId="9" fillId="0" borderId="0" xfId="4" applyFont="1" applyAlignment="1">
      <alignment horizontal="left" vertical="top"/>
    </xf>
    <xf numFmtId="165" fontId="15" fillId="7" borderId="6" xfId="4" applyFont="1" applyFill="1" applyBorder="1" applyAlignment="1">
      <alignment horizontal="center" vertical="center" wrapText="1"/>
    </xf>
    <xf numFmtId="165" fontId="15" fillId="7" borderId="7" xfId="4" applyFont="1" applyFill="1" applyBorder="1" applyAlignment="1">
      <alignment horizontal="center" vertical="center" wrapText="1"/>
    </xf>
    <xf numFmtId="165" fontId="15" fillId="7" borderId="8" xfId="4" applyFont="1" applyFill="1" applyBorder="1" applyAlignment="1">
      <alignment horizontal="center" vertical="center" wrapText="1"/>
    </xf>
    <xf numFmtId="0" fontId="15" fillId="0" borderId="0" xfId="4" applyNumberFormat="1" applyFont="1" applyFill="1" applyAlignment="1">
      <alignment horizontal="left" vertical="top" wrapText="1"/>
    </xf>
    <xf numFmtId="0" fontId="6" fillId="8" borderId="1" xfId="27" applyNumberFormat="1" applyFont="1" applyFill="1" applyBorder="1" applyAlignment="1">
      <alignment horizontal="center" vertical="center"/>
    </xf>
    <xf numFmtId="0" fontId="6" fillId="0" borderId="15" xfId="27" applyNumberFormat="1" applyFont="1" applyFill="1" applyBorder="1" applyAlignment="1">
      <alignment horizontal="left" vertical="center" wrapText="1"/>
    </xf>
    <xf numFmtId="0" fontId="31" fillId="0" borderId="2" xfId="27" applyNumberFormat="1" applyFont="1" applyFill="1" applyBorder="1" applyAlignment="1">
      <alignment horizontal="left" vertical="center"/>
    </xf>
    <xf numFmtId="0" fontId="6" fillId="8" borderId="3" xfId="27" applyNumberFormat="1" applyFont="1" applyFill="1" applyBorder="1" applyAlignment="1">
      <alignment horizontal="center" vertical="center"/>
    </xf>
    <xf numFmtId="0" fontId="6" fillId="8" borderId="5" xfId="27" applyNumberFormat="1" applyFont="1" applyFill="1" applyBorder="1" applyAlignment="1">
      <alignment horizontal="center" vertical="center"/>
    </xf>
    <xf numFmtId="0" fontId="6" fillId="8" borderId="11" xfId="27" applyNumberFormat="1" applyFont="1" applyFill="1" applyBorder="1" applyAlignment="1">
      <alignment horizontal="center" vertical="center"/>
    </xf>
    <xf numFmtId="0" fontId="6" fillId="8" borderId="13" xfId="27" applyNumberFormat="1" applyFont="1" applyFill="1" applyBorder="1" applyAlignment="1">
      <alignment horizontal="center" vertical="center"/>
    </xf>
    <xf numFmtId="0" fontId="6" fillId="0" borderId="22" xfId="27" applyNumberFormat="1" applyFont="1" applyFill="1" applyBorder="1" applyAlignment="1">
      <alignment horizontal="left" vertical="top" wrapText="1"/>
    </xf>
    <xf numFmtId="0" fontId="6" fillId="0" borderId="30" xfId="27" applyNumberFormat="1" applyFont="1" applyFill="1" applyBorder="1" applyAlignment="1">
      <alignment horizontal="left" vertical="top" wrapText="1"/>
    </xf>
    <xf numFmtId="0" fontId="6" fillId="0" borderId="40" xfId="27" applyNumberFormat="1" applyFont="1" applyFill="1" applyBorder="1" applyAlignment="1">
      <alignment horizontal="left" vertical="top" wrapText="1"/>
    </xf>
    <xf numFmtId="0" fontId="6" fillId="0" borderId="38" xfId="27" applyNumberFormat="1" applyFont="1" applyFill="1" applyBorder="1" applyAlignment="1">
      <alignment horizontal="left" vertical="top" wrapText="1"/>
    </xf>
    <xf numFmtId="0" fontId="6" fillId="0" borderId="39" xfId="27" applyNumberFormat="1" applyFont="1" applyFill="1" applyBorder="1" applyAlignment="1">
      <alignment horizontal="left" vertical="top" wrapText="1"/>
    </xf>
    <xf numFmtId="0" fontId="6" fillId="0" borderId="41" xfId="27" applyNumberFormat="1" applyFont="1" applyFill="1" applyBorder="1" applyAlignment="1">
      <alignment horizontal="left" vertical="top" wrapText="1"/>
    </xf>
    <xf numFmtId="0" fontId="6" fillId="5" borderId="45" xfId="27" applyNumberFormat="1" applyFont="1" applyFill="1" applyBorder="1" applyAlignment="1">
      <alignment horizontal="center" vertical="center" wrapText="1"/>
    </xf>
    <xf numFmtId="0" fontId="6" fillId="5" borderId="44" xfId="27" applyNumberFormat="1" applyFont="1" applyFill="1" applyBorder="1" applyAlignment="1">
      <alignment horizontal="center" vertical="center" wrapText="1"/>
    </xf>
    <xf numFmtId="0" fontId="6" fillId="5" borderId="33" xfId="27" applyNumberFormat="1" applyFont="1" applyFill="1" applyBorder="1" applyAlignment="1">
      <alignment horizontal="center" vertical="center"/>
    </xf>
    <xf numFmtId="0" fontId="6" fillId="5" borderId="32" xfId="27" applyNumberFormat="1" applyFont="1" applyFill="1" applyBorder="1" applyAlignment="1">
      <alignment horizontal="center" vertical="center"/>
    </xf>
    <xf numFmtId="0" fontId="6" fillId="5" borderId="31" xfId="27" applyNumberFormat="1" applyFont="1" applyFill="1" applyBorder="1" applyAlignment="1">
      <alignment horizontal="center" vertical="center"/>
    </xf>
    <xf numFmtId="0" fontId="74" fillId="3" borderId="2" xfId="27" applyNumberFormat="1" applyFont="1" applyFill="1" applyBorder="1" applyAlignment="1">
      <alignment horizontal="left" vertical="center"/>
    </xf>
    <xf numFmtId="0" fontId="6" fillId="11" borderId="1" xfId="27" applyNumberFormat="1" applyFont="1" applyFill="1" applyBorder="1" applyAlignment="1">
      <alignment horizontal="center" vertical="center" wrapText="1"/>
    </xf>
    <xf numFmtId="0" fontId="6" fillId="11" borderId="3" xfId="27" applyNumberFormat="1" applyFont="1" applyFill="1" applyBorder="1" applyAlignment="1">
      <alignment horizontal="center" vertical="center" wrapText="1"/>
    </xf>
    <xf numFmtId="165" fontId="1" fillId="0" borderId="5" xfId="27" applyBorder="1"/>
    <xf numFmtId="0" fontId="39" fillId="0" borderId="0" xfId="27" applyNumberFormat="1" applyFont="1" applyAlignment="1">
      <alignment horizontal="left" vertical="center" wrapText="1"/>
    </xf>
    <xf numFmtId="0" fontId="23" fillId="0" borderId="0" xfId="27" applyNumberFormat="1" applyFont="1" applyBorder="1" applyAlignment="1">
      <alignment horizontal="left" vertical="top"/>
    </xf>
    <xf numFmtId="0" fontId="6" fillId="11" borderId="5" xfId="27" applyNumberFormat="1" applyFont="1" applyFill="1" applyBorder="1" applyAlignment="1">
      <alignment horizontal="center" vertical="center" wrapText="1"/>
    </xf>
    <xf numFmtId="0" fontId="6" fillId="11" borderId="6" xfId="27" applyNumberFormat="1" applyFont="1" applyFill="1" applyBorder="1" applyAlignment="1">
      <alignment horizontal="center" vertical="center" wrapText="1"/>
    </xf>
    <xf numFmtId="0" fontId="6" fillId="11" borderId="7" xfId="27" applyNumberFormat="1" applyFont="1" applyFill="1" applyBorder="1" applyAlignment="1">
      <alignment horizontal="center" vertical="center" wrapText="1"/>
    </xf>
    <xf numFmtId="0" fontId="6" fillId="11" borderId="8" xfId="27" applyNumberFormat="1" applyFont="1" applyFill="1" applyBorder="1" applyAlignment="1">
      <alignment horizontal="center" vertical="center" wrapText="1"/>
    </xf>
    <xf numFmtId="0" fontId="6" fillId="11" borderId="4" xfId="27" applyNumberFormat="1" applyFont="1" applyFill="1" applyBorder="1" applyAlignment="1">
      <alignment horizontal="center" vertical="center" wrapText="1"/>
    </xf>
    <xf numFmtId="0" fontId="9" fillId="0" borderId="6" xfId="39" applyFont="1" applyBorder="1" applyAlignment="1">
      <alignment horizontal="left" vertical="top"/>
    </xf>
    <xf numFmtId="0" fontId="9" fillId="0" borderId="7" xfId="39" applyFont="1" applyBorder="1" applyAlignment="1">
      <alignment horizontal="left" vertical="top"/>
    </xf>
    <xf numFmtId="0" fontId="9" fillId="0" borderId="8" xfId="39" applyFont="1" applyBorder="1" applyAlignment="1">
      <alignment horizontal="left" vertical="top"/>
    </xf>
    <xf numFmtId="0" fontId="17" fillId="11" borderId="3" xfId="39" applyFont="1" applyFill="1" applyBorder="1" applyAlignment="1">
      <alignment horizontal="center" wrapText="1"/>
    </xf>
    <xf numFmtId="0" fontId="17" fillId="11" borderId="5" xfId="39" applyFont="1" applyFill="1" applyBorder="1" applyAlignment="1">
      <alignment horizontal="center" wrapText="1"/>
    </xf>
    <xf numFmtId="0" fontId="15" fillId="11" borderId="6" xfId="39" applyFont="1" applyFill="1" applyBorder="1" applyAlignment="1">
      <alignment horizontal="center" vertical="center"/>
    </xf>
    <xf numFmtId="0" fontId="15" fillId="11" borderId="8" xfId="39" applyFont="1" applyFill="1" applyBorder="1" applyAlignment="1">
      <alignment horizontal="center" vertical="center"/>
    </xf>
    <xf numFmtId="0" fontId="15" fillId="11" borderId="6" xfId="39" applyFont="1" applyFill="1" applyBorder="1" applyAlignment="1">
      <alignment horizontal="center" vertical="center" wrapText="1"/>
    </xf>
    <xf numFmtId="0" fontId="15" fillId="11" borderId="8" xfId="39" applyFont="1" applyFill="1" applyBorder="1" applyAlignment="1">
      <alignment horizontal="center" vertical="center" wrapText="1"/>
    </xf>
    <xf numFmtId="0" fontId="6" fillId="11" borderId="6" xfId="27" applyNumberFormat="1" applyFont="1" applyFill="1" applyBorder="1" applyAlignment="1">
      <alignment horizontal="center" vertical="top" wrapText="1"/>
    </xf>
    <xf numFmtId="0" fontId="6" fillId="11" borderId="7" xfId="27" applyNumberFormat="1" applyFont="1" applyFill="1" applyBorder="1" applyAlignment="1">
      <alignment horizontal="center" vertical="top" wrapText="1"/>
    </xf>
    <xf numFmtId="0" fontId="6" fillId="11" borderId="8" xfId="27" applyNumberFormat="1" applyFont="1" applyFill="1" applyBorder="1" applyAlignment="1">
      <alignment horizontal="center" vertical="top" wrapText="1"/>
    </xf>
    <xf numFmtId="0" fontId="7" fillId="11" borderId="6" xfId="27" applyNumberFormat="1" applyFont="1" applyFill="1" applyBorder="1" applyAlignment="1">
      <alignment horizontal="center" vertical="center"/>
    </xf>
    <xf numFmtId="0" fontId="7" fillId="11" borderId="8" xfId="27" applyNumberFormat="1" applyFont="1" applyFill="1" applyBorder="1" applyAlignment="1">
      <alignment horizontal="center" vertical="center"/>
    </xf>
    <xf numFmtId="0" fontId="6" fillId="11" borderId="6" xfId="27" applyNumberFormat="1" applyFont="1" applyFill="1" applyBorder="1" applyAlignment="1">
      <alignment horizontal="center"/>
    </xf>
    <xf numFmtId="0" fontId="6" fillId="11" borderId="7" xfId="27" applyNumberFormat="1" applyFont="1" applyFill="1" applyBorder="1" applyAlignment="1">
      <alignment horizontal="center"/>
    </xf>
    <xf numFmtId="0" fontId="6" fillId="11" borderId="8" xfId="27" applyNumberFormat="1" applyFont="1" applyFill="1" applyBorder="1" applyAlignment="1">
      <alignment horizontal="center"/>
    </xf>
    <xf numFmtId="0" fontId="7" fillId="11" borderId="3" xfId="27" applyNumberFormat="1" applyFont="1" applyFill="1" applyBorder="1" applyAlignment="1">
      <alignment horizontal="center" vertical="center" wrapText="1"/>
    </xf>
    <xf numFmtId="0" fontId="7" fillId="11" borderId="4" xfId="27" applyNumberFormat="1" applyFont="1" applyFill="1" applyBorder="1" applyAlignment="1">
      <alignment horizontal="center" vertical="center" wrapText="1"/>
    </xf>
    <xf numFmtId="0" fontId="7" fillId="11" borderId="5" xfId="27" applyNumberFormat="1" applyFont="1" applyFill="1" applyBorder="1" applyAlignment="1">
      <alignment horizontal="center" vertical="center" wrapText="1"/>
    </xf>
    <xf numFmtId="0" fontId="6" fillId="11" borderId="1" xfId="27" applyNumberFormat="1" applyFont="1" applyFill="1" applyBorder="1" applyAlignment="1">
      <alignment horizontal="center"/>
    </xf>
    <xf numFmtId="0" fontId="74" fillId="3" borderId="2" xfId="27" applyNumberFormat="1" applyFont="1" applyFill="1" applyBorder="1" applyAlignment="1">
      <alignment horizontal="left" vertical="top"/>
    </xf>
    <xf numFmtId="0" fontId="74" fillId="3" borderId="1" xfId="27" applyNumberFormat="1" applyFont="1" applyFill="1" applyBorder="1" applyAlignment="1">
      <alignment horizontal="left" vertical="top"/>
    </xf>
    <xf numFmtId="0" fontId="31" fillId="11" borderId="6" xfId="27" applyNumberFormat="1" applyFont="1" applyFill="1" applyBorder="1" applyAlignment="1">
      <alignment horizontal="center" vertical="center"/>
    </xf>
    <xf numFmtId="0" fontId="31" fillId="11" borderId="8" xfId="27" applyNumberFormat="1" applyFont="1" applyFill="1" applyBorder="1" applyAlignment="1">
      <alignment horizontal="center" vertical="center"/>
    </xf>
    <xf numFmtId="17" fontId="15" fillId="11" borderId="1" xfId="1" applyNumberFormat="1" applyFont="1" applyFill="1" applyBorder="1" applyAlignment="1">
      <alignment horizontal="center" vertical="top" wrapText="1"/>
    </xf>
    <xf numFmtId="0" fontId="15" fillId="11" borderId="1" xfId="1" applyNumberFormat="1" applyFont="1" applyFill="1" applyBorder="1" applyAlignment="1">
      <alignment horizontal="center" vertical="top" wrapText="1"/>
    </xf>
    <xf numFmtId="165" fontId="15" fillId="0" borderId="6" xfId="27" applyFont="1" applyFill="1" applyBorder="1" applyAlignment="1">
      <alignment horizontal="left" vertical="top" wrapText="1"/>
    </xf>
    <xf numFmtId="165" fontId="15" fillId="0" borderId="7" xfId="27" applyFont="1" applyFill="1" applyBorder="1" applyAlignment="1">
      <alignment horizontal="left" vertical="top" wrapText="1"/>
    </xf>
    <xf numFmtId="165" fontId="15" fillId="0" borderId="8" xfId="27" applyFont="1" applyFill="1" applyBorder="1" applyAlignment="1">
      <alignment horizontal="left" vertical="top" wrapText="1"/>
    </xf>
    <xf numFmtId="165" fontId="32" fillId="0" borderId="0" xfId="27" applyFont="1" applyAlignment="1">
      <alignment horizontal="left"/>
    </xf>
    <xf numFmtId="165" fontId="19" fillId="0" borderId="6" xfId="27" applyFont="1" applyFill="1" applyBorder="1" applyAlignment="1">
      <alignment horizontal="center" vertical="top" wrapText="1"/>
    </xf>
    <xf numFmtId="165" fontId="19" fillId="0" borderId="7" xfId="27" applyFont="1" applyFill="1" applyBorder="1" applyAlignment="1">
      <alignment horizontal="center" vertical="top" wrapText="1"/>
    </xf>
    <xf numFmtId="0" fontId="74" fillId="3" borderId="0" xfId="27" applyNumberFormat="1" applyFont="1" applyFill="1" applyBorder="1" applyAlignment="1">
      <alignment horizontal="left" vertical="center"/>
    </xf>
    <xf numFmtId="165" fontId="15" fillId="0" borderId="1" xfId="27" applyFont="1" applyFill="1" applyBorder="1" applyAlignment="1">
      <alignment horizontal="center" vertical="top" wrapText="1"/>
    </xf>
    <xf numFmtId="165" fontId="15" fillId="11" borderId="1" xfId="27" applyFont="1" applyFill="1" applyBorder="1" applyAlignment="1">
      <alignment horizontal="center" vertical="center" wrapText="1"/>
    </xf>
    <xf numFmtId="165" fontId="15" fillId="11" borderId="1" xfId="27" applyFont="1" applyFill="1" applyBorder="1" applyAlignment="1">
      <alignment horizontal="center" vertical="top" wrapText="1"/>
    </xf>
    <xf numFmtId="165" fontId="31" fillId="0" borderId="0" xfId="27" applyFont="1" applyFill="1" applyBorder="1" applyAlignment="1">
      <alignment horizontal="left"/>
    </xf>
    <xf numFmtId="17" fontId="15" fillId="0" borderId="1" xfId="1" applyNumberFormat="1" applyFont="1" applyFill="1" applyBorder="1" applyAlignment="1">
      <alignment horizontal="center" vertical="top" wrapText="1"/>
    </xf>
    <xf numFmtId="0" fontId="15" fillId="0" borderId="1" xfId="1" applyNumberFormat="1" applyFont="1" applyFill="1" applyBorder="1" applyAlignment="1">
      <alignment horizontal="center" vertical="top" wrapText="1"/>
    </xf>
    <xf numFmtId="165" fontId="15" fillId="0" borderId="1" xfId="27" applyFont="1" applyFill="1" applyBorder="1" applyAlignment="1">
      <alignment horizontal="center" vertical="center" wrapText="1"/>
    </xf>
    <xf numFmtId="165" fontId="7" fillId="0" borderId="47" xfId="27" applyFont="1" applyFill="1" applyBorder="1" applyAlignment="1">
      <alignment horizontal="center" vertical="center"/>
    </xf>
    <xf numFmtId="165" fontId="15" fillId="0" borderId="46" xfId="27" applyFont="1" applyFill="1" applyBorder="1"/>
    <xf numFmtId="0" fontId="74" fillId="3" borderId="2" xfId="27" applyNumberFormat="1" applyFont="1" applyFill="1" applyBorder="1" applyAlignment="1">
      <alignment horizontal="center" vertical="center"/>
    </xf>
    <xf numFmtId="186" fontId="15" fillId="0" borderId="0" xfId="27" applyNumberFormat="1" applyFont="1" applyBorder="1" applyAlignment="1">
      <alignment horizontal="left" vertical="top" wrapText="1"/>
    </xf>
    <xf numFmtId="165" fontId="6" fillId="0" borderId="0" xfId="27" applyFont="1" applyFill="1" applyAlignment="1">
      <alignment horizontal="left"/>
    </xf>
    <xf numFmtId="0" fontId="31" fillId="2" borderId="3" xfId="0" applyFont="1" applyFill="1" applyBorder="1" applyAlignment="1">
      <alignment vertical="center"/>
    </xf>
    <xf numFmtId="0" fontId="31" fillId="2" borderId="5" xfId="0" applyFont="1" applyFill="1" applyBorder="1" applyAlignment="1">
      <alignment vertical="center"/>
    </xf>
    <xf numFmtId="165" fontId="6" fillId="0" borderId="0" xfId="7" applyFont="1" applyBorder="1" applyAlignment="1">
      <alignment horizontal="left" vertical="center" wrapText="1"/>
    </xf>
    <xf numFmtId="165" fontId="11" fillId="0" borderId="7" xfId="7" applyFont="1" applyBorder="1" applyAlignment="1"/>
    <xf numFmtId="0" fontId="0" fillId="0" borderId="8" xfId="0" applyBorder="1" applyAlignment="1"/>
    <xf numFmtId="165" fontId="31" fillId="2" borderId="6" xfId="7" applyFont="1" applyFill="1" applyBorder="1" applyAlignment="1">
      <alignment horizontal="left" vertical="top" wrapText="1"/>
    </xf>
    <xf numFmtId="0" fontId="0" fillId="0" borderId="7" xfId="0" applyBorder="1"/>
    <xf numFmtId="166" fontId="11" fillId="2" borderId="6" xfId="26" applyNumberFormat="1" applyFont="1" applyFill="1" applyBorder="1" applyAlignment="1">
      <alignment horizontal="center" wrapText="1"/>
    </xf>
    <xf numFmtId="166" fontId="11" fillId="2" borderId="8" xfId="26" applyNumberFormat="1" applyFont="1" applyFill="1" applyBorder="1" applyAlignment="1">
      <alignment horizontal="center" wrapText="1"/>
    </xf>
    <xf numFmtId="168" fontId="11" fillId="2" borderId="6" xfId="7" applyNumberFormat="1" applyFont="1" applyFill="1" applyBorder="1" applyAlignment="1">
      <alignment horizontal="center" vertical="center" wrapText="1"/>
    </xf>
    <xf numFmtId="168" fontId="11" fillId="2" borderId="8" xfId="7" applyNumberFormat="1" applyFont="1" applyFill="1" applyBorder="1" applyAlignment="1">
      <alignment horizontal="center" vertical="center" wrapText="1"/>
    </xf>
    <xf numFmtId="165" fontId="31" fillId="2" borderId="6" xfId="7" applyFont="1" applyFill="1" applyBorder="1" applyAlignment="1">
      <alignment horizontal="left" vertical="top"/>
    </xf>
  </cellXfs>
  <cellStyles count="43">
    <cellStyle name="Comma" xfId="1" builtinId="3"/>
    <cellStyle name="Comma 11 100" xfId="14"/>
    <cellStyle name="Comma 2 2" xfId="34"/>
    <cellStyle name="Comma 3" xfId="35"/>
    <cellStyle name="Hyperlink" xfId="31" builtinId="8"/>
    <cellStyle name="Indian Comma" xfId="8"/>
    <cellStyle name="Indian Comma 10" xfId="9"/>
    <cellStyle name="Indian Comma 4" xfId="12"/>
    <cellStyle name="Normal" xfId="0" builtinId="0"/>
    <cellStyle name="Normal 11" xfId="20"/>
    <cellStyle name="Normal 13 27" xfId="27"/>
    <cellStyle name="Normal 15" xfId="28"/>
    <cellStyle name="Normal 16" xfId="30"/>
    <cellStyle name="Normal 18" xfId="36"/>
    <cellStyle name="Normal 19 10" xfId="25"/>
    <cellStyle name="Normal 2" xfId="3"/>
    <cellStyle name="Normal 2 10 10" xfId="29"/>
    <cellStyle name="Normal 2 2" xfId="6"/>
    <cellStyle name="Normal 2 3" xfId="33"/>
    <cellStyle name="Normal 22" xfId="15"/>
    <cellStyle name="Normal 22 100" xfId="24"/>
    <cellStyle name="Normal 3" xfId="11"/>
    <cellStyle name="Normal 3 10 2" xfId="19"/>
    <cellStyle name="Normal 3 144" xfId="39"/>
    <cellStyle name="Normal 3 2" xfId="32"/>
    <cellStyle name="Normal 30 10" xfId="23"/>
    <cellStyle name="Normal 35 10" xfId="21"/>
    <cellStyle name="Normal 35 32" xfId="22"/>
    <cellStyle name="Normal 4" xfId="13"/>
    <cellStyle name="Normal 4 2" xfId="37"/>
    <cellStyle name="Normal 5" xfId="18"/>
    <cellStyle name="Normal 6" xfId="26"/>
    <cellStyle name="Normal 60" xfId="40"/>
    <cellStyle name="Normal 8" xfId="17"/>
    <cellStyle name="Normal_Calculation" xfId="41"/>
    <cellStyle name="Normal_January 2010" xfId="5"/>
    <cellStyle name="Normal_QIPTable (new to add)" xfId="42"/>
    <cellStyle name="Normal_Sanju Tables 2" xfId="38"/>
    <cellStyle name="Normal_Sanju Tables_tables-oct" xfId="4"/>
    <cellStyle name="Normal_Table 7" xfId="10"/>
    <cellStyle name="Normal_tables-oct" xfId="7"/>
    <cellStyle name="Percent" xfId="2" builtinId="5"/>
    <cellStyle name="Percent 2 1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54.xml.rels><?xml version="1.0" encoding="UTF-8" standalone="yes"?>
<Relationships xmlns="http://schemas.openxmlformats.org/package/2006/relationships"><Relationship Id="rId1" Type="http://schemas.openxmlformats.org/officeDocument/2006/relationships/hyperlink" Target="#Table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585" name="Button 1" hidden="1">
              <a:extLst>
                <a:ext uri="{63B3BB69-23CF-44E3-9099-C40C66FF867C}">
                  <a14:compatExt spid="_x0000_s675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586" name="Button 2" hidden="1">
              <a:extLst>
                <a:ext uri="{63B3BB69-23CF-44E3-9099-C40C66FF867C}">
                  <a14:compatExt spid="_x0000_s675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587" name="Button 3" hidden="1">
              <a:extLst>
                <a:ext uri="{63B3BB69-23CF-44E3-9099-C40C66FF867C}">
                  <a14:compatExt spid="_x0000_s675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588" name="Button 4" hidden="1">
              <a:extLst>
                <a:ext uri="{63B3BB69-23CF-44E3-9099-C40C66FF867C}">
                  <a14:compatExt spid="_x0000_s675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589" name="Button 5" hidden="1">
              <a:extLst>
                <a:ext uri="{63B3BB69-23CF-44E3-9099-C40C66FF867C}">
                  <a14:compatExt spid="_x0000_s675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590" name="Button 6" hidden="1">
              <a:extLst>
                <a:ext uri="{63B3BB69-23CF-44E3-9099-C40C66FF867C}">
                  <a14:compatExt spid="_x0000_s675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591" name="Button 7" hidden="1">
              <a:extLst>
                <a:ext uri="{63B3BB69-23CF-44E3-9099-C40C66FF867C}">
                  <a14:compatExt spid="_x0000_s675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592" name="Button 8" hidden="1">
              <a:extLst>
                <a:ext uri="{63B3BB69-23CF-44E3-9099-C40C66FF867C}">
                  <a14:compatExt spid="_x0000_s675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593" name="Button 9" hidden="1">
              <a:extLst>
                <a:ext uri="{63B3BB69-23CF-44E3-9099-C40C66FF867C}">
                  <a14:compatExt spid="_x0000_s675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594" name="Button 10" hidden="1">
              <a:extLst>
                <a:ext uri="{63B3BB69-23CF-44E3-9099-C40C66FF867C}">
                  <a14:compatExt spid="_x0000_s675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595" name="Button 11" hidden="1">
              <a:extLst>
                <a:ext uri="{63B3BB69-23CF-44E3-9099-C40C66FF867C}">
                  <a14:compatExt spid="_x0000_s675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596" name="Button 12" hidden="1">
              <a:extLst>
                <a:ext uri="{63B3BB69-23CF-44E3-9099-C40C66FF867C}">
                  <a14:compatExt spid="_x0000_s675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597" name="Button 13" hidden="1">
              <a:extLst>
                <a:ext uri="{63B3BB69-23CF-44E3-9099-C40C66FF867C}">
                  <a14:compatExt spid="_x0000_s675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598" name="Button 14" hidden="1">
              <a:extLst>
                <a:ext uri="{63B3BB69-23CF-44E3-9099-C40C66FF867C}">
                  <a14:compatExt spid="_x0000_s675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599" name="Button 15" hidden="1">
              <a:extLst>
                <a:ext uri="{63B3BB69-23CF-44E3-9099-C40C66FF867C}">
                  <a14:compatExt spid="_x0000_s675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600" name="Button 16" hidden="1">
              <a:extLst>
                <a:ext uri="{63B3BB69-23CF-44E3-9099-C40C66FF867C}">
                  <a14:compatExt spid="_x0000_s676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601" name="Button 17" hidden="1">
              <a:extLst>
                <a:ext uri="{63B3BB69-23CF-44E3-9099-C40C66FF867C}">
                  <a14:compatExt spid="_x0000_s676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602" name="Button 18" hidden="1">
              <a:extLst>
                <a:ext uri="{63B3BB69-23CF-44E3-9099-C40C66FF867C}">
                  <a14:compatExt spid="_x0000_s676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603" name="Button 19" hidden="1">
              <a:extLst>
                <a:ext uri="{63B3BB69-23CF-44E3-9099-C40C66FF867C}">
                  <a14:compatExt spid="_x0000_s676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604" name="Button 20" hidden="1">
              <a:extLst>
                <a:ext uri="{63B3BB69-23CF-44E3-9099-C40C66FF867C}">
                  <a14:compatExt spid="_x0000_s676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605" name="Button 21" hidden="1">
              <a:extLst>
                <a:ext uri="{63B3BB69-23CF-44E3-9099-C40C66FF867C}">
                  <a14:compatExt spid="_x0000_s676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606" name="Button 22" hidden="1">
              <a:extLst>
                <a:ext uri="{63B3BB69-23CF-44E3-9099-C40C66FF867C}">
                  <a14:compatExt spid="_x0000_s676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607" name="Button 23" hidden="1">
              <a:extLst>
                <a:ext uri="{63B3BB69-23CF-44E3-9099-C40C66FF867C}">
                  <a14:compatExt spid="_x0000_s676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608" name="Button 24" hidden="1">
              <a:extLst>
                <a:ext uri="{63B3BB69-23CF-44E3-9099-C40C66FF867C}">
                  <a14:compatExt spid="_x0000_s676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609" name="Button 25" hidden="1">
              <a:extLst>
                <a:ext uri="{63B3BB69-23CF-44E3-9099-C40C66FF867C}">
                  <a14:compatExt spid="_x0000_s676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610" name="Button 26" hidden="1">
              <a:extLst>
                <a:ext uri="{63B3BB69-23CF-44E3-9099-C40C66FF867C}">
                  <a14:compatExt spid="_x0000_s676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611" name="Button 27" hidden="1">
              <a:extLst>
                <a:ext uri="{63B3BB69-23CF-44E3-9099-C40C66FF867C}">
                  <a14:compatExt spid="_x0000_s67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612" name="Button 28" hidden="1">
              <a:extLst>
                <a:ext uri="{63B3BB69-23CF-44E3-9099-C40C66FF867C}">
                  <a14:compatExt spid="_x0000_s676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613" name="Button 29" hidden="1">
              <a:extLst>
                <a:ext uri="{63B3BB69-23CF-44E3-9099-C40C66FF867C}">
                  <a14:compatExt spid="_x0000_s676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614" name="Button 30" hidden="1">
              <a:extLst>
                <a:ext uri="{63B3BB69-23CF-44E3-9099-C40C66FF867C}">
                  <a14:compatExt spid="_x0000_s676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615" name="Button 31" hidden="1">
              <a:extLst>
                <a:ext uri="{63B3BB69-23CF-44E3-9099-C40C66FF867C}">
                  <a14:compatExt spid="_x0000_s676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616" name="Button 32" hidden="1">
              <a:extLst>
                <a:ext uri="{63B3BB69-23CF-44E3-9099-C40C66FF867C}">
                  <a14:compatExt spid="_x0000_s676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617" name="Button 33" hidden="1">
              <a:extLst>
                <a:ext uri="{63B3BB69-23CF-44E3-9099-C40C66FF867C}">
                  <a14:compatExt spid="_x0000_s676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618" name="Button 34" hidden="1">
              <a:extLst>
                <a:ext uri="{63B3BB69-23CF-44E3-9099-C40C66FF867C}">
                  <a14:compatExt spid="_x0000_s676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619" name="Button 35" hidden="1">
              <a:extLst>
                <a:ext uri="{63B3BB69-23CF-44E3-9099-C40C66FF867C}">
                  <a14:compatExt spid="_x0000_s676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620" name="Button 36" hidden="1">
              <a:extLst>
                <a:ext uri="{63B3BB69-23CF-44E3-9099-C40C66FF867C}">
                  <a14:compatExt spid="_x0000_s676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621" name="Button 37" hidden="1">
              <a:extLst>
                <a:ext uri="{63B3BB69-23CF-44E3-9099-C40C66FF867C}">
                  <a14:compatExt spid="_x0000_s676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622" name="Button 38" hidden="1">
              <a:extLst>
                <a:ext uri="{63B3BB69-23CF-44E3-9099-C40C66FF867C}">
                  <a14:compatExt spid="_x0000_s676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623" name="Button 39" hidden="1">
              <a:extLst>
                <a:ext uri="{63B3BB69-23CF-44E3-9099-C40C66FF867C}">
                  <a14:compatExt spid="_x0000_s676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624" name="Button 40" hidden="1">
              <a:extLst>
                <a:ext uri="{63B3BB69-23CF-44E3-9099-C40C66FF867C}">
                  <a14:compatExt spid="_x0000_s676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625" name="Button 41" hidden="1">
              <a:extLst>
                <a:ext uri="{63B3BB69-23CF-44E3-9099-C40C66FF867C}">
                  <a14:compatExt spid="_x0000_s676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626" name="Button 42" hidden="1">
              <a:extLst>
                <a:ext uri="{63B3BB69-23CF-44E3-9099-C40C66FF867C}">
                  <a14:compatExt spid="_x0000_s676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627" name="Button 43" hidden="1">
              <a:extLst>
                <a:ext uri="{63B3BB69-23CF-44E3-9099-C40C66FF867C}">
                  <a14:compatExt spid="_x0000_s676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628" name="Button 44" hidden="1">
              <a:extLst>
                <a:ext uri="{63B3BB69-23CF-44E3-9099-C40C66FF867C}">
                  <a14:compatExt spid="_x0000_s676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629" name="Button 45" hidden="1">
              <a:extLst>
                <a:ext uri="{63B3BB69-23CF-44E3-9099-C40C66FF867C}">
                  <a14:compatExt spid="_x0000_s676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630" name="Button 46" hidden="1">
              <a:extLst>
                <a:ext uri="{63B3BB69-23CF-44E3-9099-C40C66FF867C}">
                  <a14:compatExt spid="_x0000_s676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631" name="Button 47" hidden="1">
              <a:extLst>
                <a:ext uri="{63B3BB69-23CF-44E3-9099-C40C66FF867C}">
                  <a14:compatExt spid="_x0000_s676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632" name="Button 48" hidden="1">
              <a:extLst>
                <a:ext uri="{63B3BB69-23CF-44E3-9099-C40C66FF867C}">
                  <a14:compatExt spid="_x0000_s676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633" name="Button 49" hidden="1">
              <a:extLst>
                <a:ext uri="{63B3BB69-23CF-44E3-9099-C40C66FF867C}">
                  <a14:compatExt spid="_x0000_s676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634" name="Button 50" hidden="1">
              <a:extLst>
                <a:ext uri="{63B3BB69-23CF-44E3-9099-C40C66FF867C}">
                  <a14:compatExt spid="_x0000_s676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635" name="Button 51" hidden="1">
              <a:extLst>
                <a:ext uri="{63B3BB69-23CF-44E3-9099-C40C66FF867C}">
                  <a14:compatExt spid="_x0000_s676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636" name="Button 52" hidden="1">
              <a:extLst>
                <a:ext uri="{63B3BB69-23CF-44E3-9099-C40C66FF867C}">
                  <a14:compatExt spid="_x0000_s676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637" name="Button 53" hidden="1">
              <a:extLst>
                <a:ext uri="{63B3BB69-23CF-44E3-9099-C40C66FF867C}">
                  <a14:compatExt spid="_x0000_s676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638" name="Button 54" hidden="1">
              <a:extLst>
                <a:ext uri="{63B3BB69-23CF-44E3-9099-C40C66FF867C}">
                  <a14:compatExt spid="_x0000_s676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639" name="Button 55" hidden="1">
              <a:extLst>
                <a:ext uri="{63B3BB69-23CF-44E3-9099-C40C66FF867C}">
                  <a14:compatExt spid="_x0000_s676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640" name="Button 56" hidden="1">
              <a:extLst>
                <a:ext uri="{63B3BB69-23CF-44E3-9099-C40C66FF867C}">
                  <a14:compatExt spid="_x0000_s676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641" name="Button 57" hidden="1">
              <a:extLst>
                <a:ext uri="{63B3BB69-23CF-44E3-9099-C40C66FF867C}">
                  <a14:compatExt spid="_x0000_s676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642" name="Button 58" hidden="1">
              <a:extLst>
                <a:ext uri="{63B3BB69-23CF-44E3-9099-C40C66FF867C}">
                  <a14:compatExt spid="_x0000_s676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643" name="Button 59" hidden="1">
              <a:extLst>
                <a:ext uri="{63B3BB69-23CF-44E3-9099-C40C66FF867C}">
                  <a14:compatExt spid="_x0000_s676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644" name="Button 60" hidden="1">
              <a:extLst>
                <a:ext uri="{63B3BB69-23CF-44E3-9099-C40C66FF867C}">
                  <a14:compatExt spid="_x0000_s676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645" name="Button 61" hidden="1">
              <a:extLst>
                <a:ext uri="{63B3BB69-23CF-44E3-9099-C40C66FF867C}">
                  <a14:compatExt spid="_x0000_s676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646" name="Button 62" hidden="1">
              <a:extLst>
                <a:ext uri="{63B3BB69-23CF-44E3-9099-C40C66FF867C}">
                  <a14:compatExt spid="_x0000_s676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647" name="Button 63" hidden="1">
              <a:extLst>
                <a:ext uri="{63B3BB69-23CF-44E3-9099-C40C66FF867C}">
                  <a14:compatExt spid="_x0000_s676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648" name="Button 64" hidden="1">
              <a:extLst>
                <a:ext uri="{63B3BB69-23CF-44E3-9099-C40C66FF867C}">
                  <a14:compatExt spid="_x0000_s676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649" name="Button 65" hidden="1">
              <a:extLst>
                <a:ext uri="{63B3BB69-23CF-44E3-9099-C40C66FF867C}">
                  <a14:compatExt spid="_x0000_s676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650" name="Button 66" hidden="1">
              <a:extLst>
                <a:ext uri="{63B3BB69-23CF-44E3-9099-C40C66FF867C}">
                  <a14:compatExt spid="_x0000_s676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651" name="Button 67" hidden="1">
              <a:extLst>
                <a:ext uri="{63B3BB69-23CF-44E3-9099-C40C66FF867C}">
                  <a14:compatExt spid="_x0000_s676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652" name="Button 68" hidden="1">
              <a:extLst>
                <a:ext uri="{63B3BB69-23CF-44E3-9099-C40C66FF867C}">
                  <a14:compatExt spid="_x0000_s676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653" name="Button 69" hidden="1">
              <a:extLst>
                <a:ext uri="{63B3BB69-23CF-44E3-9099-C40C66FF867C}">
                  <a14:compatExt spid="_x0000_s676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654" name="Button 70" hidden="1">
              <a:extLst>
                <a:ext uri="{63B3BB69-23CF-44E3-9099-C40C66FF867C}">
                  <a14:compatExt spid="_x0000_s676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655" name="Button 71" hidden="1">
              <a:extLst>
                <a:ext uri="{63B3BB69-23CF-44E3-9099-C40C66FF867C}">
                  <a14:compatExt spid="_x0000_s676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656" name="Button 72" hidden="1">
              <a:extLst>
                <a:ext uri="{63B3BB69-23CF-44E3-9099-C40C66FF867C}">
                  <a14:compatExt spid="_x0000_s676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657" name="Button 73" hidden="1">
              <a:extLst>
                <a:ext uri="{63B3BB69-23CF-44E3-9099-C40C66FF867C}">
                  <a14:compatExt spid="_x0000_s676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658" name="Button 74" hidden="1">
              <a:extLst>
                <a:ext uri="{63B3BB69-23CF-44E3-9099-C40C66FF867C}">
                  <a14:compatExt spid="_x0000_s676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659" name="Button 75" hidden="1">
              <a:extLst>
                <a:ext uri="{63B3BB69-23CF-44E3-9099-C40C66FF867C}">
                  <a14:compatExt spid="_x0000_s676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660" name="Button 76" hidden="1">
              <a:extLst>
                <a:ext uri="{63B3BB69-23CF-44E3-9099-C40C66FF867C}">
                  <a14:compatExt spid="_x0000_s676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661" name="Button 77" hidden="1">
              <a:extLst>
                <a:ext uri="{63B3BB69-23CF-44E3-9099-C40C66FF867C}">
                  <a14:compatExt spid="_x0000_s676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662" name="Button 78" hidden="1">
              <a:extLst>
                <a:ext uri="{63B3BB69-23CF-44E3-9099-C40C66FF867C}">
                  <a14:compatExt spid="_x0000_s676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663" name="Button 79" hidden="1">
              <a:extLst>
                <a:ext uri="{63B3BB69-23CF-44E3-9099-C40C66FF867C}">
                  <a14:compatExt spid="_x0000_s676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664" name="Button 80" hidden="1">
              <a:extLst>
                <a:ext uri="{63B3BB69-23CF-44E3-9099-C40C66FF867C}">
                  <a14:compatExt spid="_x0000_s676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665" name="Button 81" hidden="1">
              <a:extLst>
                <a:ext uri="{63B3BB69-23CF-44E3-9099-C40C66FF867C}">
                  <a14:compatExt spid="_x0000_s676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666" name="Button 82" hidden="1">
              <a:extLst>
                <a:ext uri="{63B3BB69-23CF-44E3-9099-C40C66FF867C}">
                  <a14:compatExt spid="_x0000_s676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667" name="Button 83" hidden="1">
              <a:extLst>
                <a:ext uri="{63B3BB69-23CF-44E3-9099-C40C66FF867C}">
                  <a14:compatExt spid="_x0000_s676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668" name="Button 84" hidden="1">
              <a:extLst>
                <a:ext uri="{63B3BB69-23CF-44E3-9099-C40C66FF867C}">
                  <a14:compatExt spid="_x0000_s676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669" name="Button 85" hidden="1">
              <a:extLst>
                <a:ext uri="{63B3BB69-23CF-44E3-9099-C40C66FF867C}">
                  <a14:compatExt spid="_x0000_s676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670" name="Button 86" hidden="1">
              <a:extLst>
                <a:ext uri="{63B3BB69-23CF-44E3-9099-C40C66FF867C}">
                  <a14:compatExt spid="_x0000_s676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671" name="Button 87" hidden="1">
              <a:extLst>
                <a:ext uri="{63B3BB69-23CF-44E3-9099-C40C66FF867C}">
                  <a14:compatExt spid="_x0000_s676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672" name="Button 88" hidden="1">
              <a:extLst>
                <a:ext uri="{63B3BB69-23CF-44E3-9099-C40C66FF867C}">
                  <a14:compatExt spid="_x0000_s676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673" name="Button 89" hidden="1">
              <a:extLst>
                <a:ext uri="{63B3BB69-23CF-44E3-9099-C40C66FF867C}">
                  <a14:compatExt spid="_x0000_s676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674" name="Button 90" hidden="1">
              <a:extLst>
                <a:ext uri="{63B3BB69-23CF-44E3-9099-C40C66FF867C}">
                  <a14:compatExt spid="_x0000_s676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675" name="Button 91" hidden="1">
              <a:extLst>
                <a:ext uri="{63B3BB69-23CF-44E3-9099-C40C66FF867C}">
                  <a14:compatExt spid="_x0000_s676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676" name="Button 92" hidden="1">
              <a:extLst>
                <a:ext uri="{63B3BB69-23CF-44E3-9099-C40C66FF867C}">
                  <a14:compatExt spid="_x0000_s676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677" name="Button 93" hidden="1">
              <a:extLst>
                <a:ext uri="{63B3BB69-23CF-44E3-9099-C40C66FF867C}">
                  <a14:compatExt spid="_x0000_s676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678" name="Button 94" hidden="1">
              <a:extLst>
                <a:ext uri="{63B3BB69-23CF-44E3-9099-C40C66FF867C}">
                  <a14:compatExt spid="_x0000_s676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679" name="Button 95" hidden="1">
              <a:extLst>
                <a:ext uri="{63B3BB69-23CF-44E3-9099-C40C66FF867C}">
                  <a14:compatExt spid="_x0000_s676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680" name="Button 96" hidden="1">
              <a:extLst>
                <a:ext uri="{63B3BB69-23CF-44E3-9099-C40C66FF867C}">
                  <a14:compatExt spid="_x0000_s676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681" name="Button 97" hidden="1">
              <a:extLst>
                <a:ext uri="{63B3BB69-23CF-44E3-9099-C40C66FF867C}">
                  <a14:compatExt spid="_x0000_s676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682" name="Button 98" hidden="1">
              <a:extLst>
                <a:ext uri="{63B3BB69-23CF-44E3-9099-C40C66FF867C}">
                  <a14:compatExt spid="_x0000_s676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683" name="Button 99" hidden="1">
              <a:extLst>
                <a:ext uri="{63B3BB69-23CF-44E3-9099-C40C66FF867C}">
                  <a14:compatExt spid="_x0000_s676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684" name="Button 100" hidden="1">
              <a:extLst>
                <a:ext uri="{63B3BB69-23CF-44E3-9099-C40C66FF867C}">
                  <a14:compatExt spid="_x0000_s676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685" name="Button 101" hidden="1">
              <a:extLst>
                <a:ext uri="{63B3BB69-23CF-44E3-9099-C40C66FF867C}">
                  <a14:compatExt spid="_x0000_s676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686" name="Button 102" hidden="1">
              <a:extLst>
                <a:ext uri="{63B3BB69-23CF-44E3-9099-C40C66FF867C}">
                  <a14:compatExt spid="_x0000_s676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687" name="Button 103" hidden="1">
              <a:extLst>
                <a:ext uri="{63B3BB69-23CF-44E3-9099-C40C66FF867C}">
                  <a14:compatExt spid="_x0000_s676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688" name="Button 104" hidden="1">
              <a:extLst>
                <a:ext uri="{63B3BB69-23CF-44E3-9099-C40C66FF867C}">
                  <a14:compatExt spid="_x0000_s676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689" name="Button 105" hidden="1">
              <a:extLst>
                <a:ext uri="{63B3BB69-23CF-44E3-9099-C40C66FF867C}">
                  <a14:compatExt spid="_x0000_s676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690" name="Button 106" hidden="1">
              <a:extLst>
                <a:ext uri="{63B3BB69-23CF-44E3-9099-C40C66FF867C}">
                  <a14:compatExt spid="_x0000_s676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691" name="Button 107" hidden="1">
              <a:extLst>
                <a:ext uri="{63B3BB69-23CF-44E3-9099-C40C66FF867C}">
                  <a14:compatExt spid="_x0000_s676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692" name="Button 108" hidden="1">
              <a:extLst>
                <a:ext uri="{63B3BB69-23CF-44E3-9099-C40C66FF867C}">
                  <a14:compatExt spid="_x0000_s676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693" name="Button 109" hidden="1">
              <a:extLst>
                <a:ext uri="{63B3BB69-23CF-44E3-9099-C40C66FF867C}">
                  <a14:compatExt spid="_x0000_s676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694" name="Button 110" hidden="1">
              <a:extLst>
                <a:ext uri="{63B3BB69-23CF-44E3-9099-C40C66FF867C}">
                  <a14:compatExt spid="_x0000_s676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695" name="Button 111" hidden="1">
              <a:extLst>
                <a:ext uri="{63B3BB69-23CF-44E3-9099-C40C66FF867C}">
                  <a14:compatExt spid="_x0000_s676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696" name="Button 112" hidden="1">
              <a:extLst>
                <a:ext uri="{63B3BB69-23CF-44E3-9099-C40C66FF867C}">
                  <a14:compatExt spid="_x0000_s676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697" name="Button 113" hidden="1">
              <a:extLst>
                <a:ext uri="{63B3BB69-23CF-44E3-9099-C40C66FF867C}">
                  <a14:compatExt spid="_x0000_s676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698" name="Button 114" hidden="1">
              <a:extLst>
                <a:ext uri="{63B3BB69-23CF-44E3-9099-C40C66FF867C}">
                  <a14:compatExt spid="_x0000_s676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699" name="Button 115" hidden="1">
              <a:extLst>
                <a:ext uri="{63B3BB69-23CF-44E3-9099-C40C66FF867C}">
                  <a14:compatExt spid="_x0000_s676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700" name="Button 116" hidden="1">
              <a:extLst>
                <a:ext uri="{63B3BB69-23CF-44E3-9099-C40C66FF867C}">
                  <a14:compatExt spid="_x0000_s677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701" name="Button 117" hidden="1">
              <a:extLst>
                <a:ext uri="{63B3BB69-23CF-44E3-9099-C40C66FF867C}">
                  <a14:compatExt spid="_x0000_s677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702" name="Button 118" hidden="1">
              <a:extLst>
                <a:ext uri="{63B3BB69-23CF-44E3-9099-C40C66FF867C}">
                  <a14:compatExt spid="_x0000_s677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703" name="Button 119" hidden="1">
              <a:extLst>
                <a:ext uri="{63B3BB69-23CF-44E3-9099-C40C66FF867C}">
                  <a14:compatExt spid="_x0000_s677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704" name="Button 120" hidden="1">
              <a:extLst>
                <a:ext uri="{63B3BB69-23CF-44E3-9099-C40C66FF867C}">
                  <a14:compatExt spid="_x0000_s677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705" name="Button 121" hidden="1">
              <a:extLst>
                <a:ext uri="{63B3BB69-23CF-44E3-9099-C40C66FF867C}">
                  <a14:compatExt spid="_x0000_s677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706" name="Button 122" hidden="1">
              <a:extLst>
                <a:ext uri="{63B3BB69-23CF-44E3-9099-C40C66FF867C}">
                  <a14:compatExt spid="_x0000_s677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707" name="Button 123" hidden="1">
              <a:extLst>
                <a:ext uri="{63B3BB69-23CF-44E3-9099-C40C66FF867C}">
                  <a14:compatExt spid="_x0000_s677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708" name="Button 124" hidden="1">
              <a:extLst>
                <a:ext uri="{63B3BB69-23CF-44E3-9099-C40C66FF867C}">
                  <a14:compatExt spid="_x0000_s677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709" name="Button 125" hidden="1">
              <a:extLst>
                <a:ext uri="{63B3BB69-23CF-44E3-9099-C40C66FF867C}">
                  <a14:compatExt spid="_x0000_s677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710" name="Button 126" hidden="1">
              <a:extLst>
                <a:ext uri="{63B3BB69-23CF-44E3-9099-C40C66FF867C}">
                  <a14:compatExt spid="_x0000_s677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711" name="Button 127" hidden="1">
              <a:extLst>
                <a:ext uri="{63B3BB69-23CF-44E3-9099-C40C66FF867C}">
                  <a14:compatExt spid="_x0000_s677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712" name="Button 128" hidden="1">
              <a:extLst>
                <a:ext uri="{63B3BB69-23CF-44E3-9099-C40C66FF867C}">
                  <a14:compatExt spid="_x0000_s677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713" name="Button 129" hidden="1">
              <a:extLst>
                <a:ext uri="{63B3BB69-23CF-44E3-9099-C40C66FF867C}">
                  <a14:compatExt spid="_x0000_s677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714" name="Button 130" hidden="1">
              <a:extLst>
                <a:ext uri="{63B3BB69-23CF-44E3-9099-C40C66FF867C}">
                  <a14:compatExt spid="_x0000_s677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715" name="Button 131" hidden="1">
              <a:extLst>
                <a:ext uri="{63B3BB69-23CF-44E3-9099-C40C66FF867C}">
                  <a14:compatExt spid="_x0000_s677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716" name="Button 132" hidden="1">
              <a:extLst>
                <a:ext uri="{63B3BB69-23CF-44E3-9099-C40C66FF867C}">
                  <a14:compatExt spid="_x0000_s677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717" name="Button 133" hidden="1">
              <a:extLst>
                <a:ext uri="{63B3BB69-23CF-44E3-9099-C40C66FF867C}">
                  <a14:compatExt spid="_x0000_s677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718" name="Button 134" hidden="1">
              <a:extLst>
                <a:ext uri="{63B3BB69-23CF-44E3-9099-C40C66FF867C}">
                  <a14:compatExt spid="_x0000_s677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719" name="Button 135" hidden="1">
              <a:extLst>
                <a:ext uri="{63B3BB69-23CF-44E3-9099-C40C66FF867C}">
                  <a14:compatExt spid="_x0000_s677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720" name="Button 136" hidden="1">
              <a:extLst>
                <a:ext uri="{63B3BB69-23CF-44E3-9099-C40C66FF867C}">
                  <a14:compatExt spid="_x0000_s677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721" name="Button 137" hidden="1">
              <a:extLst>
                <a:ext uri="{63B3BB69-23CF-44E3-9099-C40C66FF867C}">
                  <a14:compatExt spid="_x0000_s677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722" name="Button 138" hidden="1">
              <a:extLst>
                <a:ext uri="{63B3BB69-23CF-44E3-9099-C40C66FF867C}">
                  <a14:compatExt spid="_x0000_s677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723" name="Button 139" hidden="1">
              <a:extLst>
                <a:ext uri="{63B3BB69-23CF-44E3-9099-C40C66FF867C}">
                  <a14:compatExt spid="_x0000_s677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724" name="Button 140" hidden="1">
              <a:extLst>
                <a:ext uri="{63B3BB69-23CF-44E3-9099-C40C66FF867C}">
                  <a14:compatExt spid="_x0000_s677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725" name="Button 141" hidden="1">
              <a:extLst>
                <a:ext uri="{63B3BB69-23CF-44E3-9099-C40C66FF867C}">
                  <a14:compatExt spid="_x0000_s677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726" name="Button 142" hidden="1">
              <a:extLst>
                <a:ext uri="{63B3BB69-23CF-44E3-9099-C40C66FF867C}">
                  <a14:compatExt spid="_x0000_s677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727" name="Button 143" hidden="1">
              <a:extLst>
                <a:ext uri="{63B3BB69-23CF-44E3-9099-C40C66FF867C}">
                  <a14:compatExt spid="_x0000_s677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728" name="Button 144" hidden="1">
              <a:extLst>
                <a:ext uri="{63B3BB69-23CF-44E3-9099-C40C66FF867C}">
                  <a14:compatExt spid="_x0000_s677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729" name="Button 145" hidden="1">
              <a:extLst>
                <a:ext uri="{63B3BB69-23CF-44E3-9099-C40C66FF867C}">
                  <a14:compatExt spid="_x0000_s677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730" name="Button 146" hidden="1">
              <a:extLst>
                <a:ext uri="{63B3BB69-23CF-44E3-9099-C40C66FF867C}">
                  <a14:compatExt spid="_x0000_s677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731" name="Button 147" hidden="1">
              <a:extLst>
                <a:ext uri="{63B3BB69-23CF-44E3-9099-C40C66FF867C}">
                  <a14:compatExt spid="_x0000_s677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732" name="Button 148" hidden="1">
              <a:extLst>
                <a:ext uri="{63B3BB69-23CF-44E3-9099-C40C66FF867C}">
                  <a14:compatExt spid="_x0000_s677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733" name="Button 149" hidden="1">
              <a:extLst>
                <a:ext uri="{63B3BB69-23CF-44E3-9099-C40C66FF867C}">
                  <a14:compatExt spid="_x0000_s677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734" name="Button 150" hidden="1">
              <a:extLst>
                <a:ext uri="{63B3BB69-23CF-44E3-9099-C40C66FF867C}">
                  <a14:compatExt spid="_x0000_s677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735" name="Button 151" hidden="1">
              <a:extLst>
                <a:ext uri="{63B3BB69-23CF-44E3-9099-C40C66FF867C}">
                  <a14:compatExt spid="_x0000_s677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736" name="Button 152" hidden="1">
              <a:extLst>
                <a:ext uri="{63B3BB69-23CF-44E3-9099-C40C66FF867C}">
                  <a14:compatExt spid="_x0000_s677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737" name="Button 153" hidden="1">
              <a:extLst>
                <a:ext uri="{63B3BB69-23CF-44E3-9099-C40C66FF867C}">
                  <a14:compatExt spid="_x0000_s677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738" name="Button 154" hidden="1">
              <a:extLst>
                <a:ext uri="{63B3BB69-23CF-44E3-9099-C40C66FF867C}">
                  <a14:compatExt spid="_x0000_s677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739" name="Button 155" hidden="1">
              <a:extLst>
                <a:ext uri="{63B3BB69-23CF-44E3-9099-C40C66FF867C}">
                  <a14:compatExt spid="_x0000_s677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740" name="Button 156" hidden="1">
              <a:extLst>
                <a:ext uri="{63B3BB69-23CF-44E3-9099-C40C66FF867C}">
                  <a14:compatExt spid="_x0000_s677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741" name="Button 157" hidden="1">
              <a:extLst>
                <a:ext uri="{63B3BB69-23CF-44E3-9099-C40C66FF867C}">
                  <a14:compatExt spid="_x0000_s677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742" name="Button 158" hidden="1">
              <a:extLst>
                <a:ext uri="{63B3BB69-23CF-44E3-9099-C40C66FF867C}">
                  <a14:compatExt spid="_x0000_s677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743" name="Button 159" hidden="1">
              <a:extLst>
                <a:ext uri="{63B3BB69-23CF-44E3-9099-C40C66FF867C}">
                  <a14:compatExt spid="_x0000_s677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744" name="Button 160" hidden="1">
              <a:extLst>
                <a:ext uri="{63B3BB69-23CF-44E3-9099-C40C66FF867C}">
                  <a14:compatExt spid="_x0000_s677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745" name="Button 161" hidden="1">
              <a:extLst>
                <a:ext uri="{63B3BB69-23CF-44E3-9099-C40C66FF867C}">
                  <a14:compatExt spid="_x0000_s677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746" name="Button 162" hidden="1">
              <a:extLst>
                <a:ext uri="{63B3BB69-23CF-44E3-9099-C40C66FF867C}">
                  <a14:compatExt spid="_x0000_s677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10</xdr:row>
      <xdr:rowOff>0</xdr:rowOff>
    </xdr:from>
    <xdr:to>
      <xdr:col>5</xdr:col>
      <xdr:colOff>247650</xdr:colOff>
      <xdr:row>12</xdr:row>
      <xdr:rowOff>38100</xdr:rowOff>
    </xdr:to>
    <xdr:sp macro="[2]!goBack" textlink="">
      <xdr:nvSpPr>
        <xdr:cNvPr id="2" name="Rounded Rectangle 1"/>
        <xdr:cNvSpPr/>
      </xdr:nvSpPr>
      <xdr:spPr>
        <a:xfrm>
          <a:off x="485775" y="23145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428625</xdr:colOff>
      <xdr:row>12</xdr:row>
      <xdr:rowOff>38100</xdr:rowOff>
    </xdr:to>
    <xdr:sp macro="[2]!goBack" textlink="">
      <xdr:nvSpPr>
        <xdr:cNvPr id="2" name="Rounded Rectangle 1"/>
        <xdr:cNvSpPr/>
      </xdr:nvSpPr>
      <xdr:spPr>
        <a:xfrm>
          <a:off x="581025" y="2590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438150</xdr:colOff>
      <xdr:row>11</xdr:row>
      <xdr:rowOff>76200</xdr:rowOff>
    </xdr:to>
    <xdr:sp macro="[2]!goBack" textlink="">
      <xdr:nvSpPr>
        <xdr:cNvPr id="2" name="Rounded Rectangle 1"/>
        <xdr:cNvSpPr/>
      </xdr:nvSpPr>
      <xdr:spPr>
        <a:xfrm>
          <a:off x="523875" y="1714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438150</xdr:colOff>
      <xdr:row>10</xdr:row>
      <xdr:rowOff>171450</xdr:rowOff>
    </xdr:to>
    <xdr:sp macro="[2]!goBack" textlink="">
      <xdr:nvSpPr>
        <xdr:cNvPr id="2" name="Rounded Rectangle 1"/>
        <xdr:cNvSpPr/>
      </xdr:nvSpPr>
      <xdr:spPr>
        <a:xfrm>
          <a:off x="504825" y="19621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400050</xdr:colOff>
      <xdr:row>11</xdr:row>
      <xdr:rowOff>38100</xdr:rowOff>
    </xdr:to>
    <xdr:sp macro="[2]!goBack" textlink="">
      <xdr:nvSpPr>
        <xdr:cNvPr id="2" name="Rounded Rectangle 1"/>
        <xdr:cNvSpPr/>
      </xdr:nvSpPr>
      <xdr:spPr>
        <a:xfrm>
          <a:off x="504825" y="2000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400050</xdr:colOff>
      <xdr:row>12</xdr:row>
      <xdr:rowOff>38100</xdr:rowOff>
    </xdr:to>
    <xdr:sp macro="[2]!goBack" textlink="">
      <xdr:nvSpPr>
        <xdr:cNvPr id="2" name="Rounded Rectangle 1"/>
        <xdr:cNvSpPr/>
      </xdr:nvSpPr>
      <xdr:spPr>
        <a:xfrm>
          <a:off x="542925" y="20859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0</xdr:rowOff>
    </xdr:from>
    <xdr:to>
      <xdr:col>5</xdr:col>
      <xdr:colOff>28575</xdr:colOff>
      <xdr:row>11</xdr:row>
      <xdr:rowOff>38100</xdr:rowOff>
    </xdr:to>
    <xdr:sp macro="[2]!goBack" textlink="">
      <xdr:nvSpPr>
        <xdr:cNvPr id="2" name="Rounded Rectangle 1"/>
        <xdr:cNvSpPr/>
      </xdr:nvSpPr>
      <xdr:spPr>
        <a:xfrm>
          <a:off x="514350" y="2028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11</xdr:row>
      <xdr:rowOff>47625</xdr:rowOff>
    </xdr:from>
    <xdr:to>
      <xdr:col>3</xdr:col>
      <xdr:colOff>733425</xdr:colOff>
      <xdr:row>13</xdr:row>
      <xdr:rowOff>85725</xdr:rowOff>
    </xdr:to>
    <xdr:sp macro="[0]!goToIndex" textlink="">
      <xdr:nvSpPr>
        <xdr:cNvPr id="3" name="Rounded Rectangle 2"/>
        <xdr:cNvSpPr/>
      </xdr:nvSpPr>
      <xdr:spPr>
        <a:xfrm>
          <a:off x="1085850" y="2028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66675</xdr:colOff>
      <xdr:row>10</xdr:row>
      <xdr:rowOff>95250</xdr:rowOff>
    </xdr:from>
    <xdr:to>
      <xdr:col>4</xdr:col>
      <xdr:colOff>314325</xdr:colOff>
      <xdr:row>12</xdr:row>
      <xdr:rowOff>133350</xdr:rowOff>
    </xdr:to>
    <xdr:sp macro="[0]!goToIndex" textlink="">
      <xdr:nvSpPr>
        <xdr:cNvPr id="3" name="Rounded Rectangle 2"/>
        <xdr:cNvSpPr/>
      </xdr:nvSpPr>
      <xdr:spPr>
        <a:xfrm>
          <a:off x="542925" y="42100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66675</xdr:colOff>
      <xdr:row>10</xdr:row>
      <xdr:rowOff>76200</xdr:rowOff>
    </xdr:from>
    <xdr:to>
      <xdr:col>4</xdr:col>
      <xdr:colOff>285750</xdr:colOff>
      <xdr:row>12</xdr:row>
      <xdr:rowOff>114300</xdr:rowOff>
    </xdr:to>
    <xdr:sp macro="[0]!goToIndex" textlink="">
      <xdr:nvSpPr>
        <xdr:cNvPr id="3" name="Rounded Rectangle 2"/>
        <xdr:cNvSpPr/>
      </xdr:nvSpPr>
      <xdr:spPr>
        <a:xfrm>
          <a:off x="571500" y="39909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2171700</xdr:colOff>
      <xdr:row>45</xdr:row>
      <xdr:rowOff>171450</xdr:rowOff>
    </xdr:to>
    <xdr:sp macro="[0]!goToIndex" textlink="">
      <xdr:nvSpPr>
        <xdr:cNvPr id="2" name="Rounded Rectangle 1"/>
        <xdr:cNvSpPr/>
      </xdr:nvSpPr>
      <xdr:spPr>
        <a:xfrm>
          <a:off x="0" y="9391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66675</xdr:colOff>
      <xdr:row>11</xdr:row>
      <xdr:rowOff>47625</xdr:rowOff>
    </xdr:from>
    <xdr:to>
      <xdr:col>4</xdr:col>
      <xdr:colOff>285750</xdr:colOff>
      <xdr:row>13</xdr:row>
      <xdr:rowOff>85725</xdr:rowOff>
    </xdr:to>
    <xdr:sp macro="[0]!goToIndex" textlink="">
      <xdr:nvSpPr>
        <xdr:cNvPr id="3" name="Rounded Rectangle 2"/>
        <xdr:cNvSpPr/>
      </xdr:nvSpPr>
      <xdr:spPr>
        <a:xfrm>
          <a:off x="571500" y="4124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133350</xdr:colOff>
      <xdr:row>32</xdr:row>
      <xdr:rowOff>66675</xdr:rowOff>
    </xdr:from>
    <xdr:to>
      <xdr:col>5</xdr:col>
      <xdr:colOff>9525</xdr:colOff>
      <xdr:row>34</xdr:row>
      <xdr:rowOff>104775</xdr:rowOff>
    </xdr:to>
    <xdr:sp macro="[0]!goToIndex" textlink="">
      <xdr:nvSpPr>
        <xdr:cNvPr id="3" name="Rounded Rectangle 2"/>
        <xdr:cNvSpPr/>
      </xdr:nvSpPr>
      <xdr:spPr>
        <a:xfrm>
          <a:off x="533400" y="5686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171450</xdr:colOff>
      <xdr:row>9</xdr:row>
      <xdr:rowOff>76200</xdr:rowOff>
    </xdr:from>
    <xdr:to>
      <xdr:col>4</xdr:col>
      <xdr:colOff>57150</xdr:colOff>
      <xdr:row>11</xdr:row>
      <xdr:rowOff>57150</xdr:rowOff>
    </xdr:to>
    <xdr:sp macro="[0]!goToIndex" textlink="">
      <xdr:nvSpPr>
        <xdr:cNvPr id="3" name="Rounded Rectangle 2"/>
        <xdr:cNvSpPr/>
      </xdr:nvSpPr>
      <xdr:spPr>
        <a:xfrm>
          <a:off x="1009650" y="3752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123825</xdr:colOff>
      <xdr:row>9</xdr:row>
      <xdr:rowOff>123825</xdr:rowOff>
    </xdr:from>
    <xdr:to>
      <xdr:col>3</xdr:col>
      <xdr:colOff>885825</xdr:colOff>
      <xdr:row>11</xdr:row>
      <xdr:rowOff>104775</xdr:rowOff>
    </xdr:to>
    <xdr:sp macro="[0]!goToIndex" textlink="">
      <xdr:nvSpPr>
        <xdr:cNvPr id="3" name="Rounded Rectangle 2"/>
        <xdr:cNvSpPr/>
      </xdr:nvSpPr>
      <xdr:spPr>
        <a:xfrm>
          <a:off x="952500" y="39433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85725</xdr:colOff>
      <xdr:row>9</xdr:row>
      <xdr:rowOff>95250</xdr:rowOff>
    </xdr:from>
    <xdr:to>
      <xdr:col>3</xdr:col>
      <xdr:colOff>847725</xdr:colOff>
      <xdr:row>11</xdr:row>
      <xdr:rowOff>76200</xdr:rowOff>
    </xdr:to>
    <xdr:sp macro="[0]!goToIndex" textlink="">
      <xdr:nvSpPr>
        <xdr:cNvPr id="3" name="Rounded Rectangle 2"/>
        <xdr:cNvSpPr/>
      </xdr:nvSpPr>
      <xdr:spPr>
        <a:xfrm>
          <a:off x="914400" y="39147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228600</xdr:colOff>
      <xdr:row>41</xdr:row>
      <xdr:rowOff>38100</xdr:rowOff>
    </xdr:from>
    <xdr:to>
      <xdr:col>3</xdr:col>
      <xdr:colOff>581025</xdr:colOff>
      <xdr:row>43</xdr:row>
      <xdr:rowOff>76200</xdr:rowOff>
    </xdr:to>
    <xdr:sp macro="[0]!goToIndex" textlink="">
      <xdr:nvSpPr>
        <xdr:cNvPr id="3" name="Rounded Rectangle 2"/>
        <xdr:cNvSpPr/>
      </xdr:nvSpPr>
      <xdr:spPr>
        <a:xfrm>
          <a:off x="609600" y="76866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180975</xdr:colOff>
      <xdr:row>60</xdr:row>
      <xdr:rowOff>114300</xdr:rowOff>
    </xdr:from>
    <xdr:to>
      <xdr:col>2</xdr:col>
      <xdr:colOff>104775</xdr:colOff>
      <xdr:row>62</xdr:row>
      <xdr:rowOff>152400</xdr:rowOff>
    </xdr:to>
    <xdr:sp macro="[0]!goToIndex" textlink="">
      <xdr:nvSpPr>
        <xdr:cNvPr id="3" name="Rounded Rectangle 2"/>
        <xdr:cNvSpPr/>
      </xdr:nvSpPr>
      <xdr:spPr>
        <a:xfrm>
          <a:off x="590550" y="11020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190500</xdr:colOff>
      <xdr:row>50</xdr:row>
      <xdr:rowOff>38100</xdr:rowOff>
    </xdr:from>
    <xdr:to>
      <xdr:col>2</xdr:col>
      <xdr:colOff>114300</xdr:colOff>
      <xdr:row>52</xdr:row>
      <xdr:rowOff>76200</xdr:rowOff>
    </xdr:to>
    <xdr:sp macro="[0]!goToIndex" textlink="">
      <xdr:nvSpPr>
        <xdr:cNvPr id="3" name="Rounded Rectangle 2"/>
        <xdr:cNvSpPr/>
      </xdr:nvSpPr>
      <xdr:spPr>
        <a:xfrm>
          <a:off x="600075" y="86201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10</xdr:row>
      <xdr:rowOff>47625</xdr:rowOff>
    </xdr:from>
    <xdr:to>
      <xdr:col>4</xdr:col>
      <xdr:colOff>381000</xdr:colOff>
      <xdr:row>12</xdr:row>
      <xdr:rowOff>85725</xdr:rowOff>
    </xdr:to>
    <xdr:sp macro="[0]!goToIndex" textlink="">
      <xdr:nvSpPr>
        <xdr:cNvPr id="3" name="Rounded Rectangle 2"/>
        <xdr:cNvSpPr/>
      </xdr:nvSpPr>
      <xdr:spPr>
        <a:xfrm>
          <a:off x="609600" y="3743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66675</xdr:colOff>
      <xdr:row>13</xdr:row>
      <xdr:rowOff>47625</xdr:rowOff>
    </xdr:from>
    <xdr:to>
      <xdr:col>4</xdr:col>
      <xdr:colOff>209550</xdr:colOff>
      <xdr:row>15</xdr:row>
      <xdr:rowOff>85725</xdr:rowOff>
    </xdr:to>
    <xdr:sp macro="[0]!goToIndex" textlink="">
      <xdr:nvSpPr>
        <xdr:cNvPr id="3" name="Rounded Rectangle 2"/>
        <xdr:cNvSpPr/>
      </xdr:nvSpPr>
      <xdr:spPr>
        <a:xfrm>
          <a:off x="590550" y="4543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276225</xdr:colOff>
      <xdr:row>23</xdr:row>
      <xdr:rowOff>38100</xdr:rowOff>
    </xdr:to>
    <xdr:sp macro="[2]!goBack" textlink="">
      <xdr:nvSpPr>
        <xdr:cNvPr id="2" name="Rounded Rectangle 1"/>
        <xdr:cNvSpPr/>
      </xdr:nvSpPr>
      <xdr:spPr>
        <a:xfrm>
          <a:off x="352425" y="3752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85725</xdr:colOff>
      <xdr:row>10</xdr:row>
      <xdr:rowOff>57150</xdr:rowOff>
    </xdr:from>
    <xdr:to>
      <xdr:col>4</xdr:col>
      <xdr:colOff>342900</xdr:colOff>
      <xdr:row>12</xdr:row>
      <xdr:rowOff>95250</xdr:rowOff>
    </xdr:to>
    <xdr:sp macro="[0]!goToIndex" textlink="">
      <xdr:nvSpPr>
        <xdr:cNvPr id="3" name="Rounded Rectangle 2"/>
        <xdr:cNvSpPr/>
      </xdr:nvSpPr>
      <xdr:spPr>
        <a:xfrm>
          <a:off x="742950" y="3657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57150</xdr:colOff>
      <xdr:row>15</xdr:row>
      <xdr:rowOff>47625</xdr:rowOff>
    </xdr:from>
    <xdr:to>
      <xdr:col>6</xdr:col>
      <xdr:colOff>85725</xdr:colOff>
      <xdr:row>17</xdr:row>
      <xdr:rowOff>85725</xdr:rowOff>
    </xdr:to>
    <xdr:sp macro="[0]!goToIndex" textlink="">
      <xdr:nvSpPr>
        <xdr:cNvPr id="3" name="Rounded Rectangle 2"/>
        <xdr:cNvSpPr/>
      </xdr:nvSpPr>
      <xdr:spPr>
        <a:xfrm>
          <a:off x="781050" y="6210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8</xdr:row>
      <xdr:rowOff>28575</xdr:rowOff>
    </xdr:from>
    <xdr:to>
      <xdr:col>5</xdr:col>
      <xdr:colOff>9525</xdr:colOff>
      <xdr:row>10</xdr:row>
      <xdr:rowOff>66675</xdr:rowOff>
    </xdr:to>
    <xdr:sp macro="[0]!goToIndex" textlink="">
      <xdr:nvSpPr>
        <xdr:cNvPr id="3" name="Rounded Rectangle 2"/>
        <xdr:cNvSpPr/>
      </xdr:nvSpPr>
      <xdr:spPr>
        <a:xfrm>
          <a:off x="619125" y="3971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66675</xdr:colOff>
      <xdr:row>8</xdr:row>
      <xdr:rowOff>76200</xdr:rowOff>
    </xdr:from>
    <xdr:to>
      <xdr:col>5</xdr:col>
      <xdr:colOff>38100</xdr:colOff>
      <xdr:row>10</xdr:row>
      <xdr:rowOff>114300</xdr:rowOff>
    </xdr:to>
    <xdr:sp macro="[0]!goToIndex" textlink="">
      <xdr:nvSpPr>
        <xdr:cNvPr id="3" name="Rounded Rectangle 2"/>
        <xdr:cNvSpPr/>
      </xdr:nvSpPr>
      <xdr:spPr>
        <a:xfrm>
          <a:off x="590550" y="40195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142875</xdr:colOff>
      <xdr:row>7</xdr:row>
      <xdr:rowOff>95250</xdr:rowOff>
    </xdr:from>
    <xdr:to>
      <xdr:col>4</xdr:col>
      <xdr:colOff>485775</xdr:colOff>
      <xdr:row>9</xdr:row>
      <xdr:rowOff>76200</xdr:rowOff>
    </xdr:to>
    <xdr:sp macro="[0]!goToIndex" textlink="">
      <xdr:nvSpPr>
        <xdr:cNvPr id="3" name="Rounded Rectangle 2"/>
        <xdr:cNvSpPr/>
      </xdr:nvSpPr>
      <xdr:spPr>
        <a:xfrm>
          <a:off x="752475" y="4286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76200</xdr:colOff>
      <xdr:row>11</xdr:row>
      <xdr:rowOff>0</xdr:rowOff>
    </xdr:from>
    <xdr:to>
      <xdr:col>5</xdr:col>
      <xdr:colOff>495300</xdr:colOff>
      <xdr:row>13</xdr:row>
      <xdr:rowOff>38100</xdr:rowOff>
    </xdr:to>
    <xdr:sp macro="[0]!goToIndex" textlink="">
      <xdr:nvSpPr>
        <xdr:cNvPr id="3" name="Rounded Rectangle 2"/>
        <xdr:cNvSpPr/>
      </xdr:nvSpPr>
      <xdr:spPr>
        <a:xfrm>
          <a:off x="1143000" y="3733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76200</xdr:colOff>
      <xdr:row>11</xdr:row>
      <xdr:rowOff>19050</xdr:rowOff>
    </xdr:from>
    <xdr:to>
      <xdr:col>4</xdr:col>
      <xdr:colOff>523875</xdr:colOff>
      <xdr:row>13</xdr:row>
      <xdr:rowOff>57150</xdr:rowOff>
    </xdr:to>
    <xdr:sp macro="[0]!goToIndex" textlink="">
      <xdr:nvSpPr>
        <xdr:cNvPr id="3" name="Rounded Rectangle 2"/>
        <xdr:cNvSpPr/>
      </xdr:nvSpPr>
      <xdr:spPr>
        <a:xfrm>
          <a:off x="590550" y="38862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95250</xdr:colOff>
      <xdr:row>10</xdr:row>
      <xdr:rowOff>57150</xdr:rowOff>
    </xdr:from>
    <xdr:to>
      <xdr:col>4</xdr:col>
      <xdr:colOff>304800</xdr:colOff>
      <xdr:row>12</xdr:row>
      <xdr:rowOff>95250</xdr:rowOff>
    </xdr:to>
    <xdr:sp macro="[0]!goToIndex" textlink="">
      <xdr:nvSpPr>
        <xdr:cNvPr id="3" name="Rounded Rectangle 2"/>
        <xdr:cNvSpPr/>
      </xdr:nvSpPr>
      <xdr:spPr>
        <a:xfrm>
          <a:off x="609600" y="3514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85725</xdr:colOff>
      <xdr:row>9</xdr:row>
      <xdr:rowOff>57150</xdr:rowOff>
    </xdr:from>
    <xdr:to>
      <xdr:col>4</xdr:col>
      <xdr:colOff>19050</xdr:colOff>
      <xdr:row>11</xdr:row>
      <xdr:rowOff>38100</xdr:rowOff>
    </xdr:to>
    <xdr:sp macro="[0]!goToIndex" textlink="">
      <xdr:nvSpPr>
        <xdr:cNvPr id="3" name="Rounded Rectangle 2"/>
        <xdr:cNvSpPr/>
      </xdr:nvSpPr>
      <xdr:spPr>
        <a:xfrm>
          <a:off x="695325" y="3657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104775</xdr:colOff>
      <xdr:row>9</xdr:row>
      <xdr:rowOff>47625</xdr:rowOff>
    </xdr:from>
    <xdr:to>
      <xdr:col>4</xdr:col>
      <xdr:colOff>9525</xdr:colOff>
      <xdr:row>11</xdr:row>
      <xdr:rowOff>28575</xdr:rowOff>
    </xdr:to>
    <xdr:sp macro="[0]!goToIndex" textlink="">
      <xdr:nvSpPr>
        <xdr:cNvPr id="3" name="Rounded Rectangle 2"/>
        <xdr:cNvSpPr/>
      </xdr:nvSpPr>
      <xdr:spPr>
        <a:xfrm>
          <a:off x="714375" y="36385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0</xdr:rowOff>
    </xdr:from>
    <xdr:to>
      <xdr:col>2</xdr:col>
      <xdr:colOff>692524</xdr:colOff>
      <xdr:row>21</xdr:row>
      <xdr:rowOff>160245</xdr:rowOff>
    </xdr:to>
    <xdr:sp macro="[2]!goBack" textlink="">
      <xdr:nvSpPr>
        <xdr:cNvPr id="2" name="Rounded Rectangle 1"/>
        <xdr:cNvSpPr/>
      </xdr:nvSpPr>
      <xdr:spPr>
        <a:xfrm>
          <a:off x="485775" y="7391400"/>
          <a:ext cx="2168899" cy="36027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38100</xdr:colOff>
      <xdr:row>9</xdr:row>
      <xdr:rowOff>19050</xdr:rowOff>
    </xdr:from>
    <xdr:to>
      <xdr:col>4</xdr:col>
      <xdr:colOff>228600</xdr:colOff>
      <xdr:row>11</xdr:row>
      <xdr:rowOff>0</xdr:rowOff>
    </xdr:to>
    <xdr:sp macro="[0]!goToIndex" textlink="">
      <xdr:nvSpPr>
        <xdr:cNvPr id="3" name="Rounded Rectangle 2"/>
        <xdr:cNvSpPr/>
      </xdr:nvSpPr>
      <xdr:spPr>
        <a:xfrm>
          <a:off x="561975" y="4133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85725</xdr:colOff>
      <xdr:row>9</xdr:row>
      <xdr:rowOff>66675</xdr:rowOff>
    </xdr:from>
    <xdr:to>
      <xdr:col>4</xdr:col>
      <xdr:colOff>152400</xdr:colOff>
      <xdr:row>11</xdr:row>
      <xdr:rowOff>47625</xdr:rowOff>
    </xdr:to>
    <xdr:sp macro="[0]!goToIndex" textlink="">
      <xdr:nvSpPr>
        <xdr:cNvPr id="3" name="Rounded Rectangle 2"/>
        <xdr:cNvSpPr/>
      </xdr:nvSpPr>
      <xdr:spPr>
        <a:xfrm>
          <a:off x="676275" y="3771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76200</xdr:colOff>
      <xdr:row>10</xdr:row>
      <xdr:rowOff>47625</xdr:rowOff>
    </xdr:from>
    <xdr:to>
      <xdr:col>4</xdr:col>
      <xdr:colOff>419100</xdr:colOff>
      <xdr:row>12</xdr:row>
      <xdr:rowOff>28575</xdr:rowOff>
    </xdr:to>
    <xdr:sp macro="[0]!goToIndex" textlink="">
      <xdr:nvSpPr>
        <xdr:cNvPr id="3" name="Rounded Rectangle 2"/>
        <xdr:cNvSpPr/>
      </xdr:nvSpPr>
      <xdr:spPr>
        <a:xfrm>
          <a:off x="619125" y="4029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95250</xdr:colOff>
      <xdr:row>10</xdr:row>
      <xdr:rowOff>57150</xdr:rowOff>
    </xdr:from>
    <xdr:to>
      <xdr:col>4</xdr:col>
      <xdr:colOff>504825</xdr:colOff>
      <xdr:row>12</xdr:row>
      <xdr:rowOff>57150</xdr:rowOff>
    </xdr:to>
    <xdr:sp macro="[0]!goToIndex" textlink="">
      <xdr:nvSpPr>
        <xdr:cNvPr id="3" name="Rounded Rectangle 2"/>
        <xdr:cNvSpPr/>
      </xdr:nvSpPr>
      <xdr:spPr>
        <a:xfrm>
          <a:off x="600075" y="4029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133350</xdr:colOff>
      <xdr:row>9</xdr:row>
      <xdr:rowOff>95250</xdr:rowOff>
    </xdr:from>
    <xdr:to>
      <xdr:col>4</xdr:col>
      <xdr:colOff>466725</xdr:colOff>
      <xdr:row>11</xdr:row>
      <xdr:rowOff>114300</xdr:rowOff>
    </xdr:to>
    <xdr:sp macro="[0]!goToIndex" textlink="">
      <xdr:nvSpPr>
        <xdr:cNvPr id="3" name="Rounded Rectangle 2"/>
        <xdr:cNvSpPr/>
      </xdr:nvSpPr>
      <xdr:spPr>
        <a:xfrm>
          <a:off x="647700" y="37242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95250</xdr:colOff>
      <xdr:row>11</xdr:row>
      <xdr:rowOff>19050</xdr:rowOff>
    </xdr:from>
    <xdr:to>
      <xdr:col>4</xdr:col>
      <xdr:colOff>314325</xdr:colOff>
      <xdr:row>13</xdr:row>
      <xdr:rowOff>0</xdr:rowOff>
    </xdr:to>
    <xdr:sp macro="[0]!goToIndex" textlink="">
      <xdr:nvSpPr>
        <xdr:cNvPr id="3" name="Rounded Rectangle 2"/>
        <xdr:cNvSpPr/>
      </xdr:nvSpPr>
      <xdr:spPr>
        <a:xfrm>
          <a:off x="666750" y="4000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95250</xdr:colOff>
      <xdr:row>11</xdr:row>
      <xdr:rowOff>47625</xdr:rowOff>
    </xdr:from>
    <xdr:to>
      <xdr:col>4</xdr:col>
      <xdr:colOff>438150</xdr:colOff>
      <xdr:row>13</xdr:row>
      <xdr:rowOff>28575</xdr:rowOff>
    </xdr:to>
    <xdr:sp macro="[0]!goToIndex" textlink="">
      <xdr:nvSpPr>
        <xdr:cNvPr id="3" name="Rounded Rectangle 2"/>
        <xdr:cNvSpPr/>
      </xdr:nvSpPr>
      <xdr:spPr>
        <a:xfrm>
          <a:off x="704850" y="4057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10</xdr:row>
      <xdr:rowOff>104775</xdr:rowOff>
    </xdr:from>
    <xdr:to>
      <xdr:col>4</xdr:col>
      <xdr:colOff>466725</xdr:colOff>
      <xdr:row>12</xdr:row>
      <xdr:rowOff>85725</xdr:rowOff>
    </xdr:to>
    <xdr:sp macro="[0]!goToIndex" textlink="">
      <xdr:nvSpPr>
        <xdr:cNvPr id="3" name="Rounded Rectangle 2"/>
        <xdr:cNvSpPr/>
      </xdr:nvSpPr>
      <xdr:spPr>
        <a:xfrm>
          <a:off x="657225" y="39433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104775</xdr:colOff>
      <xdr:row>10</xdr:row>
      <xdr:rowOff>47625</xdr:rowOff>
    </xdr:from>
    <xdr:to>
      <xdr:col>4</xdr:col>
      <xdr:colOff>161925</xdr:colOff>
      <xdr:row>12</xdr:row>
      <xdr:rowOff>28575</xdr:rowOff>
    </xdr:to>
    <xdr:sp macro="[0]!goToIndex" textlink="">
      <xdr:nvSpPr>
        <xdr:cNvPr id="3" name="Rounded Rectangle 2"/>
        <xdr:cNvSpPr/>
      </xdr:nvSpPr>
      <xdr:spPr>
        <a:xfrm>
          <a:off x="714375" y="4133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85725</xdr:colOff>
      <xdr:row>8</xdr:row>
      <xdr:rowOff>85725</xdr:rowOff>
    </xdr:from>
    <xdr:to>
      <xdr:col>4</xdr:col>
      <xdr:colOff>428625</xdr:colOff>
      <xdr:row>10</xdr:row>
      <xdr:rowOff>66675</xdr:rowOff>
    </xdr:to>
    <xdr:sp macro="[0]!goToIndex" textlink="">
      <xdr:nvSpPr>
        <xdr:cNvPr id="3" name="Rounded Rectangle 2"/>
        <xdr:cNvSpPr/>
      </xdr:nvSpPr>
      <xdr:spPr>
        <a:xfrm>
          <a:off x="695325" y="3524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12</xdr:row>
      <xdr:rowOff>0</xdr:rowOff>
    </xdr:from>
    <xdr:to>
      <xdr:col>5</xdr:col>
      <xdr:colOff>28575</xdr:colOff>
      <xdr:row>14</xdr:row>
      <xdr:rowOff>38100</xdr:rowOff>
    </xdr:to>
    <xdr:sp macro="[2]!goBack" textlink="">
      <xdr:nvSpPr>
        <xdr:cNvPr id="2" name="Rounded Rectangle 1"/>
        <xdr:cNvSpPr/>
      </xdr:nvSpPr>
      <xdr:spPr>
        <a:xfrm>
          <a:off x="466725" y="25812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38100</xdr:colOff>
      <xdr:row>9</xdr:row>
      <xdr:rowOff>38100</xdr:rowOff>
    </xdr:from>
    <xdr:to>
      <xdr:col>3</xdr:col>
      <xdr:colOff>657225</xdr:colOff>
      <xdr:row>11</xdr:row>
      <xdr:rowOff>19050</xdr:rowOff>
    </xdr:to>
    <xdr:sp macro="[0]!goToIndex" textlink="">
      <xdr:nvSpPr>
        <xdr:cNvPr id="3" name="Rounded Rectangle 2"/>
        <xdr:cNvSpPr/>
      </xdr:nvSpPr>
      <xdr:spPr>
        <a:xfrm>
          <a:off x="628650" y="36671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104775</xdr:colOff>
      <xdr:row>8</xdr:row>
      <xdr:rowOff>66675</xdr:rowOff>
    </xdr:from>
    <xdr:to>
      <xdr:col>3</xdr:col>
      <xdr:colOff>542925</xdr:colOff>
      <xdr:row>10</xdr:row>
      <xdr:rowOff>47625</xdr:rowOff>
    </xdr:to>
    <xdr:sp macro="[0]!goToIndex" textlink="">
      <xdr:nvSpPr>
        <xdr:cNvPr id="3" name="Rounded Rectangle 2"/>
        <xdr:cNvSpPr/>
      </xdr:nvSpPr>
      <xdr:spPr>
        <a:xfrm>
          <a:off x="590550" y="3552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85725</xdr:colOff>
      <xdr:row>11</xdr:row>
      <xdr:rowOff>57150</xdr:rowOff>
    </xdr:from>
    <xdr:to>
      <xdr:col>4</xdr:col>
      <xdr:colOff>542925</xdr:colOff>
      <xdr:row>13</xdr:row>
      <xdr:rowOff>66675</xdr:rowOff>
    </xdr:to>
    <xdr:sp macro="[0]!goToIndex" textlink="">
      <xdr:nvSpPr>
        <xdr:cNvPr id="3" name="Rounded Rectangle 2"/>
        <xdr:cNvSpPr/>
      </xdr:nvSpPr>
      <xdr:spPr>
        <a:xfrm>
          <a:off x="600075" y="4152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66675</xdr:colOff>
      <xdr:row>9</xdr:row>
      <xdr:rowOff>66675</xdr:rowOff>
    </xdr:from>
    <xdr:to>
      <xdr:col>4</xdr:col>
      <xdr:colOff>133350</xdr:colOff>
      <xdr:row>11</xdr:row>
      <xdr:rowOff>47625</xdr:rowOff>
    </xdr:to>
    <xdr:sp macro="[0]!goToIndex" textlink="">
      <xdr:nvSpPr>
        <xdr:cNvPr id="3" name="Rounded Rectangle 2"/>
        <xdr:cNvSpPr/>
      </xdr:nvSpPr>
      <xdr:spPr>
        <a:xfrm>
          <a:off x="590550" y="42195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495300</xdr:colOff>
      <xdr:row>10</xdr:row>
      <xdr:rowOff>38100</xdr:rowOff>
    </xdr:to>
    <xdr:sp macro="[0]!goBack" textlink="">
      <xdr:nvSpPr>
        <xdr:cNvPr id="2" name="Rounded Rectangle 1">
          <a:hlinkClick xmlns:r="http://schemas.openxmlformats.org/officeDocument/2006/relationships" r:id="rId1"/>
        </xdr:cNvPr>
        <xdr:cNvSpPr/>
      </xdr:nvSpPr>
      <xdr:spPr>
        <a:xfrm>
          <a:off x="609600" y="1524000"/>
          <a:ext cx="1714500"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0</xdr:colOff>
      <xdr:row>9</xdr:row>
      <xdr:rowOff>0</xdr:rowOff>
    </xdr:from>
    <xdr:to>
      <xdr:col>3</xdr:col>
      <xdr:colOff>295275</xdr:colOff>
      <xdr:row>11</xdr:row>
      <xdr:rowOff>0</xdr:rowOff>
    </xdr:to>
    <xdr:sp macro="[2]!goBack" textlink="">
      <xdr:nvSpPr>
        <xdr:cNvPr id="2" name="Rounded Rectangle 1"/>
        <xdr:cNvSpPr/>
      </xdr:nvSpPr>
      <xdr:spPr>
        <a:xfrm>
          <a:off x="590550" y="1714500"/>
          <a:ext cx="1476375" cy="3810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xdr:col>
      <xdr:colOff>0</xdr:colOff>
      <xdr:row>12</xdr:row>
      <xdr:rowOff>0</xdr:rowOff>
    </xdr:from>
    <xdr:to>
      <xdr:col>6</xdr:col>
      <xdr:colOff>28575</xdr:colOff>
      <xdr:row>14</xdr:row>
      <xdr:rowOff>38100</xdr:rowOff>
    </xdr:to>
    <xdr:sp macro="[2]!goBack" textlink="">
      <xdr:nvSpPr>
        <xdr:cNvPr id="2" name="Rounded Rectangle 1"/>
        <xdr:cNvSpPr/>
      </xdr:nvSpPr>
      <xdr:spPr>
        <a:xfrm>
          <a:off x="609600" y="2286000"/>
          <a:ext cx="3076575"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200025</xdr:colOff>
      <xdr:row>12</xdr:row>
      <xdr:rowOff>38100</xdr:rowOff>
    </xdr:to>
    <xdr:sp macro="[2]!goBack" textlink="">
      <xdr:nvSpPr>
        <xdr:cNvPr id="2" name="Rounded Rectangle 1"/>
        <xdr:cNvSpPr/>
      </xdr:nvSpPr>
      <xdr:spPr>
        <a:xfrm>
          <a:off x="609600" y="1905000"/>
          <a:ext cx="2028825"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257175</xdr:colOff>
      <xdr:row>13</xdr:row>
      <xdr:rowOff>38100</xdr:rowOff>
    </xdr:to>
    <xdr:sp macro="[2]!goBack" textlink="">
      <xdr:nvSpPr>
        <xdr:cNvPr id="2" name="Rounded Rectangle 1"/>
        <xdr:cNvSpPr/>
      </xdr:nvSpPr>
      <xdr:spPr>
        <a:xfrm>
          <a:off x="0" y="2095500"/>
          <a:ext cx="866775"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190500</xdr:colOff>
      <xdr:row>24</xdr:row>
      <xdr:rowOff>38100</xdr:rowOff>
    </xdr:to>
    <xdr:sp macro="[2]!goBack" textlink="">
      <xdr:nvSpPr>
        <xdr:cNvPr id="2" name="Rounded Rectangle 1"/>
        <xdr:cNvSpPr/>
      </xdr:nvSpPr>
      <xdr:spPr>
        <a:xfrm>
          <a:off x="0" y="4191000"/>
          <a:ext cx="800100"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xdr:row>
      <xdr:rowOff>0</xdr:rowOff>
    </xdr:from>
    <xdr:to>
      <xdr:col>5</xdr:col>
      <xdr:colOff>123825</xdr:colOff>
      <xdr:row>16</xdr:row>
      <xdr:rowOff>171450</xdr:rowOff>
    </xdr:to>
    <xdr:sp macro="[2]!goBack" textlink="">
      <xdr:nvSpPr>
        <xdr:cNvPr id="2" name="Rounded Rectangle 1"/>
        <xdr:cNvSpPr/>
      </xdr:nvSpPr>
      <xdr:spPr>
        <a:xfrm>
          <a:off x="523875" y="3571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24</xdr:row>
      <xdr:rowOff>0</xdr:rowOff>
    </xdr:from>
    <xdr:to>
      <xdr:col>0</xdr:col>
      <xdr:colOff>2171700</xdr:colOff>
      <xdr:row>26</xdr:row>
      <xdr:rowOff>38100</xdr:rowOff>
    </xdr:to>
    <xdr:sp macro="[2]!goBack" textlink="">
      <xdr:nvSpPr>
        <xdr:cNvPr id="2" name="Rounded Rectangle 1"/>
        <xdr:cNvSpPr/>
      </xdr:nvSpPr>
      <xdr:spPr>
        <a:xfrm>
          <a:off x="0" y="4572000"/>
          <a:ext cx="609600"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400050</xdr:colOff>
      <xdr:row>11</xdr:row>
      <xdr:rowOff>38100</xdr:rowOff>
    </xdr:to>
    <xdr:sp macro="[2]!goBack" textlink="">
      <xdr:nvSpPr>
        <xdr:cNvPr id="2" name="Rounded Rectangle 1"/>
        <xdr:cNvSpPr/>
      </xdr:nvSpPr>
      <xdr:spPr>
        <a:xfrm>
          <a:off x="609600" y="1714500"/>
          <a:ext cx="2228850" cy="4191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xdr:col>
      <xdr:colOff>0</xdr:colOff>
      <xdr:row>17</xdr:row>
      <xdr:rowOff>0</xdr:rowOff>
    </xdr:from>
    <xdr:to>
      <xdr:col>3</xdr:col>
      <xdr:colOff>495300</xdr:colOff>
      <xdr:row>18</xdr:row>
      <xdr:rowOff>171450</xdr:rowOff>
    </xdr:to>
    <xdr:sp macro="[2]!goBack" textlink="">
      <xdr:nvSpPr>
        <xdr:cNvPr id="2" name="Rounded Rectangle 1"/>
        <xdr:cNvSpPr/>
      </xdr:nvSpPr>
      <xdr:spPr>
        <a:xfrm>
          <a:off x="571500" y="3238500"/>
          <a:ext cx="16383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22</xdr:row>
      <xdr:rowOff>171450</xdr:rowOff>
    </xdr:to>
    <xdr:sp macro="[2]!goBack" textlink="">
      <xdr:nvSpPr>
        <xdr:cNvPr id="2" name="Rounded Rectangle 1"/>
        <xdr:cNvSpPr/>
      </xdr:nvSpPr>
      <xdr:spPr>
        <a:xfrm>
          <a:off x="0" y="71151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0</xdr:colOff>
      <xdr:row>12</xdr:row>
      <xdr:rowOff>0</xdr:rowOff>
    </xdr:from>
    <xdr:to>
      <xdr:col>4</xdr:col>
      <xdr:colOff>447675</xdr:colOff>
      <xdr:row>14</xdr:row>
      <xdr:rowOff>38100</xdr:rowOff>
    </xdr:to>
    <xdr:sp macro="[2]!goBack" textlink="">
      <xdr:nvSpPr>
        <xdr:cNvPr id="2" name="Rounded Rectangle 1"/>
        <xdr:cNvSpPr/>
      </xdr:nvSpPr>
      <xdr:spPr>
        <a:xfrm>
          <a:off x="542925" y="3571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23</xdr:row>
      <xdr:rowOff>38100</xdr:rowOff>
    </xdr:to>
    <xdr:sp macro="[2]!goBack" textlink="">
      <xdr:nvSpPr>
        <xdr:cNvPr id="2" name="Rounded Rectangle 1"/>
        <xdr:cNvSpPr/>
      </xdr:nvSpPr>
      <xdr:spPr>
        <a:xfrm>
          <a:off x="0" y="4733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378836</xdr:colOff>
      <xdr:row>49</xdr:row>
      <xdr:rowOff>0</xdr:rowOff>
    </xdr:from>
    <xdr:to>
      <xdr:col>0</xdr:col>
      <xdr:colOff>2550536</xdr:colOff>
      <xdr:row>50</xdr:row>
      <xdr:rowOff>167120</xdr:rowOff>
    </xdr:to>
    <xdr:sp macro="[2]!goBack" textlink="">
      <xdr:nvSpPr>
        <xdr:cNvPr id="2" name="Rounded Rectangle 1"/>
        <xdr:cNvSpPr/>
      </xdr:nvSpPr>
      <xdr:spPr>
        <a:xfrm>
          <a:off x="378836" y="8962159"/>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28575</xdr:rowOff>
    </xdr:from>
    <xdr:to>
      <xdr:col>4</xdr:col>
      <xdr:colOff>171450</xdr:colOff>
      <xdr:row>14</xdr:row>
      <xdr:rowOff>9525</xdr:rowOff>
    </xdr:to>
    <xdr:sp macro="[2]!goBack" textlink="">
      <xdr:nvSpPr>
        <xdr:cNvPr id="2" name="Rounded Rectangle 1"/>
        <xdr:cNvSpPr/>
      </xdr:nvSpPr>
      <xdr:spPr>
        <a:xfrm>
          <a:off x="685800" y="23336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31</xdr:row>
      <xdr:rowOff>0</xdr:rowOff>
    </xdr:from>
    <xdr:to>
      <xdr:col>4</xdr:col>
      <xdr:colOff>371475</xdr:colOff>
      <xdr:row>33</xdr:row>
      <xdr:rowOff>0</xdr:rowOff>
    </xdr:to>
    <xdr:sp macro="[2]!goBack" textlink="">
      <xdr:nvSpPr>
        <xdr:cNvPr id="2" name="Rounded Rectangle 1"/>
        <xdr:cNvSpPr/>
      </xdr:nvSpPr>
      <xdr:spPr>
        <a:xfrm>
          <a:off x="1733550" y="5572125"/>
          <a:ext cx="2171700" cy="3429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219075</xdr:colOff>
      <xdr:row>13</xdr:row>
      <xdr:rowOff>38100</xdr:rowOff>
    </xdr:to>
    <xdr:sp macro="[2]!goBack" textlink="">
      <xdr:nvSpPr>
        <xdr:cNvPr id="2" name="Rounded Rectangle 1"/>
        <xdr:cNvSpPr/>
      </xdr:nvSpPr>
      <xdr:spPr>
        <a:xfrm>
          <a:off x="495300" y="2381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SEBI_Bulletin_%20Annexure%20Tables_201803%20(March%202018%20Bulletin)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SEBI_Bulletin_%20Annexure%20Tables_201711%20(November%202017%20Bulletin)_v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SEBI_Bulletin_ Annexure Tables_"/>
    </sheetNames>
    <definedNames>
      <definedName name="goTo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SEBI_Bulletin_ Annexure Tables_"/>
    </sheetNames>
    <definedNames>
      <definedName name="goBa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5" Type="http://schemas.openxmlformats.org/officeDocument/2006/relationships/drawing" Target="../drawings/drawing66.xml"/><Relationship Id="rId4"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91"/>
  <sheetViews>
    <sheetView topLeftCell="A43" zoomScaleNormal="100" workbookViewId="0">
      <selection activeCell="B58" sqref="B58"/>
    </sheetView>
  </sheetViews>
  <sheetFormatPr defaultRowHeight="12.75"/>
  <cols>
    <col min="1" max="1" width="103.5703125" style="169" customWidth="1"/>
    <col min="2" max="2" width="23.140625" style="1" customWidth="1"/>
    <col min="3" max="16384" width="9.140625" style="1"/>
  </cols>
  <sheetData>
    <row r="1" spans="1:4" ht="15">
      <c r="A1" s="165" t="s">
        <v>0</v>
      </c>
      <c r="B1" s="568" t="s">
        <v>513</v>
      </c>
      <c r="C1" s="2"/>
      <c r="D1" s="2"/>
    </row>
    <row r="2" spans="1:4" s="2" customFormat="1" ht="14.25" customHeight="1">
      <c r="A2" t="s">
        <v>1</v>
      </c>
      <c r="B2" s="569">
        <f>ROW()-1</f>
        <v>1</v>
      </c>
      <c r="C2" s="277"/>
    </row>
    <row r="3" spans="1:4" s="2" customFormat="1" ht="14.25" customHeight="1">
      <c r="A3" t="s">
        <v>279</v>
      </c>
      <c r="B3" s="569">
        <f t="shared" ref="B3:B66" si="0">ROW()-1</f>
        <v>2</v>
      </c>
      <c r="C3" s="277"/>
    </row>
    <row r="4" spans="1:4" s="2" customFormat="1" ht="14.25" customHeight="1">
      <c r="A4" t="s">
        <v>570</v>
      </c>
      <c r="B4" s="569">
        <f t="shared" si="0"/>
        <v>3</v>
      </c>
      <c r="C4" s="277"/>
    </row>
    <row r="5" spans="1:4" s="2" customFormat="1" ht="14.25" customHeight="1">
      <c r="A5" t="s">
        <v>2</v>
      </c>
      <c r="B5" s="569">
        <f t="shared" si="0"/>
        <v>4</v>
      </c>
      <c r="C5" s="277"/>
    </row>
    <row r="6" spans="1:4" s="2" customFormat="1" ht="14.25" customHeight="1">
      <c r="A6" t="s">
        <v>3</v>
      </c>
      <c r="B6" s="569">
        <f t="shared" si="0"/>
        <v>5</v>
      </c>
      <c r="C6" s="277"/>
    </row>
    <row r="7" spans="1:4" s="2" customFormat="1" ht="14.25" customHeight="1">
      <c r="A7" t="s">
        <v>4</v>
      </c>
      <c r="B7" s="569">
        <f t="shared" si="0"/>
        <v>6</v>
      </c>
      <c r="C7" s="277"/>
    </row>
    <row r="8" spans="1:4" s="2" customFormat="1" ht="14.25" customHeight="1">
      <c r="A8" t="s">
        <v>5</v>
      </c>
      <c r="B8" s="569">
        <f t="shared" si="0"/>
        <v>7</v>
      </c>
      <c r="C8" s="277"/>
    </row>
    <row r="9" spans="1:4" s="2" customFormat="1" ht="14.25" customHeight="1">
      <c r="A9" t="s">
        <v>6</v>
      </c>
      <c r="B9" s="569">
        <f t="shared" si="0"/>
        <v>8</v>
      </c>
      <c r="C9" s="277"/>
    </row>
    <row r="10" spans="1:4" s="2" customFormat="1" ht="14.25" customHeight="1">
      <c r="A10" t="s">
        <v>7</v>
      </c>
      <c r="B10" s="569">
        <f t="shared" si="0"/>
        <v>9</v>
      </c>
      <c r="C10" s="277"/>
    </row>
    <row r="11" spans="1:4" s="2" customFormat="1" ht="14.25" customHeight="1">
      <c r="A11" t="s">
        <v>8</v>
      </c>
      <c r="B11" s="569">
        <f t="shared" si="0"/>
        <v>10</v>
      </c>
      <c r="C11" s="277"/>
    </row>
    <row r="12" spans="1:4" s="2" customFormat="1" ht="14.25" customHeight="1">
      <c r="A12" t="s">
        <v>9</v>
      </c>
      <c r="B12" s="569">
        <f t="shared" si="0"/>
        <v>11</v>
      </c>
      <c r="C12" s="277"/>
    </row>
    <row r="13" spans="1:4" s="2" customFormat="1" ht="14.25" customHeight="1">
      <c r="A13" t="s">
        <v>10</v>
      </c>
      <c r="B13" s="569">
        <f t="shared" si="0"/>
        <v>12</v>
      </c>
      <c r="C13" s="277"/>
    </row>
    <row r="14" spans="1:4" s="2" customFormat="1" ht="14.25" customHeight="1">
      <c r="A14" t="s">
        <v>11</v>
      </c>
      <c r="B14" s="569">
        <f t="shared" si="0"/>
        <v>13</v>
      </c>
      <c r="C14" s="277"/>
    </row>
    <row r="15" spans="1:4" s="2" customFormat="1" ht="14.25" customHeight="1">
      <c r="A15" t="s">
        <v>12</v>
      </c>
      <c r="B15" s="569">
        <f t="shared" si="0"/>
        <v>14</v>
      </c>
      <c r="C15" s="277"/>
    </row>
    <row r="16" spans="1:4" s="2" customFormat="1" ht="14.25" customHeight="1">
      <c r="A16" t="s">
        <v>13</v>
      </c>
      <c r="B16" s="569">
        <f t="shared" si="0"/>
        <v>15</v>
      </c>
      <c r="C16" s="277"/>
    </row>
    <row r="17" spans="1:5" s="2" customFormat="1" ht="14.25" customHeight="1">
      <c r="A17" t="s">
        <v>179</v>
      </c>
      <c r="B17" s="569">
        <f t="shared" si="0"/>
        <v>16</v>
      </c>
      <c r="C17" s="277"/>
    </row>
    <row r="18" spans="1:5" s="2" customFormat="1" ht="14.25" customHeight="1">
      <c r="A18" t="s">
        <v>14</v>
      </c>
      <c r="B18" s="569">
        <f t="shared" si="0"/>
        <v>17</v>
      </c>
      <c r="C18" s="277"/>
    </row>
    <row r="19" spans="1:5" s="2" customFormat="1" ht="14.25" customHeight="1">
      <c r="A19" t="s">
        <v>15</v>
      </c>
      <c r="B19" s="569">
        <f t="shared" si="0"/>
        <v>18</v>
      </c>
      <c r="C19" s="277"/>
    </row>
    <row r="20" spans="1:5" s="283" customFormat="1" ht="15.75">
      <c r="A20" t="s">
        <v>291</v>
      </c>
      <c r="B20" s="569">
        <f t="shared" si="0"/>
        <v>19</v>
      </c>
    </row>
    <row r="21" spans="1:5" s="2" customFormat="1" ht="14.25" customHeight="1">
      <c r="A21" t="s">
        <v>292</v>
      </c>
      <c r="B21" s="569">
        <f t="shared" si="0"/>
        <v>20</v>
      </c>
      <c r="C21" s="277"/>
    </row>
    <row r="22" spans="1:5" s="2" customFormat="1" ht="14.25" customHeight="1">
      <c r="A22" t="s">
        <v>293</v>
      </c>
      <c r="B22" s="569">
        <f t="shared" si="0"/>
        <v>21</v>
      </c>
      <c r="C22" s="277"/>
    </row>
    <row r="23" spans="1:5" s="79" customFormat="1" ht="14.25" customHeight="1">
      <c r="A23" t="s">
        <v>294</v>
      </c>
      <c r="B23" s="569">
        <f t="shared" si="0"/>
        <v>22</v>
      </c>
      <c r="C23" s="277"/>
      <c r="D23" s="2"/>
      <c r="E23" s="2"/>
    </row>
    <row r="24" spans="1:5" s="79" customFormat="1" ht="14.25" customHeight="1">
      <c r="A24" t="s">
        <v>295</v>
      </c>
      <c r="B24" s="569">
        <f t="shared" si="0"/>
        <v>23</v>
      </c>
      <c r="C24" s="277"/>
      <c r="D24" s="2"/>
      <c r="E24" s="2"/>
    </row>
    <row r="25" spans="1:5" s="79" customFormat="1" ht="14.25" customHeight="1">
      <c r="A25" t="s">
        <v>335</v>
      </c>
      <c r="B25" s="569">
        <f t="shared" si="0"/>
        <v>24</v>
      </c>
      <c r="C25" s="277"/>
      <c r="D25" s="2"/>
      <c r="E25" s="2"/>
    </row>
    <row r="26" spans="1:5" s="79" customFormat="1" ht="14.25" customHeight="1">
      <c r="A26" t="s">
        <v>334</v>
      </c>
      <c r="B26" s="569">
        <f t="shared" si="0"/>
        <v>25</v>
      </c>
      <c r="C26" s="277"/>
    </row>
    <row r="27" spans="1:5" s="2" customFormat="1" ht="14.25" customHeight="1">
      <c r="A27" t="s">
        <v>473</v>
      </c>
      <c r="B27" s="569">
        <f t="shared" si="0"/>
        <v>26</v>
      </c>
      <c r="C27" s="277"/>
    </row>
    <row r="28" spans="1:5" s="2" customFormat="1" ht="14.25" customHeight="1">
      <c r="A28" t="s">
        <v>296</v>
      </c>
      <c r="B28" s="569">
        <f t="shared" si="0"/>
        <v>27</v>
      </c>
      <c r="C28" s="277"/>
    </row>
    <row r="29" spans="1:5" s="2" customFormat="1" ht="14.25" customHeight="1">
      <c r="A29" t="s">
        <v>297</v>
      </c>
      <c r="B29" s="569">
        <f t="shared" si="0"/>
        <v>28</v>
      </c>
      <c r="C29" s="277"/>
    </row>
    <row r="30" spans="1:5" s="2" customFormat="1" ht="14.25" customHeight="1">
      <c r="A30" t="s">
        <v>298</v>
      </c>
      <c r="B30" s="569">
        <f t="shared" si="0"/>
        <v>29</v>
      </c>
      <c r="C30" s="277"/>
    </row>
    <row r="31" spans="1:5" s="2" customFormat="1" ht="14.25" customHeight="1">
      <c r="A31" t="s">
        <v>299</v>
      </c>
      <c r="B31" s="569">
        <f t="shared" si="0"/>
        <v>30</v>
      </c>
      <c r="C31" s="277"/>
    </row>
    <row r="32" spans="1:5" s="2" customFormat="1" ht="14.25" customHeight="1">
      <c r="A32" t="s">
        <v>300</v>
      </c>
      <c r="B32" s="569">
        <f t="shared" si="0"/>
        <v>31</v>
      </c>
      <c r="C32" s="277"/>
    </row>
    <row r="33" spans="1:3" s="2" customFormat="1" ht="14.25" customHeight="1">
      <c r="A33" t="s">
        <v>301</v>
      </c>
      <c r="B33" s="569">
        <f t="shared" si="0"/>
        <v>32</v>
      </c>
      <c r="C33" s="277"/>
    </row>
    <row r="34" spans="1:3" s="2" customFormat="1" ht="14.25" customHeight="1">
      <c r="A34" t="s">
        <v>302</v>
      </c>
      <c r="B34" s="569">
        <f t="shared" si="0"/>
        <v>33</v>
      </c>
      <c r="C34" s="277"/>
    </row>
    <row r="35" spans="1:3" s="2" customFormat="1" ht="14.25" customHeight="1">
      <c r="A35" t="s">
        <v>303</v>
      </c>
      <c r="B35" s="569">
        <f t="shared" si="0"/>
        <v>34</v>
      </c>
      <c r="C35" s="277"/>
    </row>
    <row r="36" spans="1:3" s="2" customFormat="1" ht="14.25" customHeight="1">
      <c r="A36" t="s">
        <v>304</v>
      </c>
      <c r="B36" s="569">
        <f t="shared" si="0"/>
        <v>35</v>
      </c>
      <c r="C36" s="277"/>
    </row>
    <row r="37" spans="1:3" s="2" customFormat="1" ht="14.25" customHeight="1">
      <c r="A37" t="s">
        <v>305</v>
      </c>
      <c r="B37" s="569">
        <f t="shared" si="0"/>
        <v>36</v>
      </c>
      <c r="C37" s="277"/>
    </row>
    <row r="38" spans="1:3" s="2" customFormat="1" ht="14.25" customHeight="1">
      <c r="A38" t="s">
        <v>306</v>
      </c>
      <c r="B38" s="569">
        <f t="shared" si="0"/>
        <v>37</v>
      </c>
      <c r="C38" s="277"/>
    </row>
    <row r="39" spans="1:3" s="2" customFormat="1" ht="14.25" customHeight="1">
      <c r="A39" t="s">
        <v>307</v>
      </c>
      <c r="B39" s="569">
        <f t="shared" si="0"/>
        <v>38</v>
      </c>
      <c r="C39" s="277"/>
    </row>
    <row r="40" spans="1:3" s="2" customFormat="1" ht="14.25" customHeight="1">
      <c r="A40" t="s">
        <v>308</v>
      </c>
      <c r="B40" s="569">
        <f t="shared" si="0"/>
        <v>39</v>
      </c>
      <c r="C40" s="277"/>
    </row>
    <row r="41" spans="1:3" s="2" customFormat="1" ht="14.25" customHeight="1">
      <c r="A41" t="s">
        <v>309</v>
      </c>
      <c r="B41" s="569">
        <f t="shared" si="0"/>
        <v>40</v>
      </c>
      <c r="C41" s="277"/>
    </row>
    <row r="42" spans="1:3" s="2" customFormat="1" ht="14.25" customHeight="1">
      <c r="A42" t="s">
        <v>477</v>
      </c>
      <c r="B42" s="569">
        <f t="shared" si="0"/>
        <v>41</v>
      </c>
      <c r="C42" s="277"/>
    </row>
    <row r="43" spans="1:3" s="2" customFormat="1" ht="14.25" customHeight="1">
      <c r="A43" t="s">
        <v>478</v>
      </c>
      <c r="B43" s="569">
        <f t="shared" si="0"/>
        <v>42</v>
      </c>
      <c r="C43" s="277"/>
    </row>
    <row r="44" spans="1:3" s="2" customFormat="1" ht="14.25" customHeight="1">
      <c r="A44" t="s">
        <v>476</v>
      </c>
      <c r="B44" s="569">
        <f t="shared" si="0"/>
        <v>43</v>
      </c>
      <c r="C44" s="277"/>
    </row>
    <row r="45" spans="1:3" s="2" customFormat="1" ht="14.25" customHeight="1">
      <c r="A45" t="s">
        <v>310</v>
      </c>
      <c r="B45" s="569">
        <f t="shared" si="0"/>
        <v>44</v>
      </c>
      <c r="C45" s="277"/>
    </row>
    <row r="46" spans="1:3" s="2" customFormat="1" ht="14.25" customHeight="1">
      <c r="A46" t="s">
        <v>499</v>
      </c>
      <c r="B46" s="569">
        <f t="shared" si="0"/>
        <v>45</v>
      </c>
      <c r="C46" s="277"/>
    </row>
    <row r="47" spans="1:3" s="2" customFormat="1" ht="14.25" customHeight="1">
      <c r="A47" t="s">
        <v>501</v>
      </c>
      <c r="B47" s="569">
        <f t="shared" si="0"/>
        <v>46</v>
      </c>
      <c r="C47" s="277"/>
    </row>
    <row r="48" spans="1:3" s="2" customFormat="1" ht="14.25" customHeight="1">
      <c r="A48" t="s">
        <v>495</v>
      </c>
      <c r="B48" s="569">
        <f t="shared" si="0"/>
        <v>47</v>
      </c>
      <c r="C48" s="277"/>
    </row>
    <row r="49" spans="1:3" s="2" customFormat="1" ht="14.25" customHeight="1">
      <c r="A49" t="s">
        <v>500</v>
      </c>
      <c r="B49" s="569">
        <f t="shared" si="0"/>
        <v>48</v>
      </c>
      <c r="C49" s="277"/>
    </row>
    <row r="50" spans="1:3" s="2" customFormat="1" ht="14.25" customHeight="1">
      <c r="A50" t="s">
        <v>502</v>
      </c>
      <c r="B50" s="569">
        <f t="shared" si="0"/>
        <v>49</v>
      </c>
      <c r="C50" s="277"/>
    </row>
    <row r="51" spans="1:3" s="2" customFormat="1" ht="14.25" customHeight="1">
      <c r="A51" t="s">
        <v>498</v>
      </c>
      <c r="B51" s="569">
        <f t="shared" si="0"/>
        <v>50</v>
      </c>
      <c r="C51" s="277"/>
    </row>
    <row r="52" spans="1:3" s="2" customFormat="1" ht="14.25" customHeight="1">
      <c r="A52" t="s">
        <v>311</v>
      </c>
      <c r="B52" s="569">
        <f t="shared" si="0"/>
        <v>51</v>
      </c>
      <c r="C52" s="277"/>
    </row>
    <row r="53" spans="1:3" s="79" customFormat="1" ht="14.25" customHeight="1">
      <c r="A53" t="s">
        <v>312</v>
      </c>
      <c r="B53" s="569">
        <f t="shared" si="0"/>
        <v>52</v>
      </c>
      <c r="C53" s="277"/>
    </row>
    <row r="54" spans="1:3" s="2" customFormat="1" ht="14.25" customHeight="1">
      <c r="A54" t="s">
        <v>313</v>
      </c>
      <c r="B54" s="569">
        <f t="shared" si="0"/>
        <v>53</v>
      </c>
      <c r="C54" s="277"/>
    </row>
    <row r="55" spans="1:3" s="2" customFormat="1" ht="14.25" customHeight="1">
      <c r="A55" t="s">
        <v>314</v>
      </c>
      <c r="B55" s="569">
        <f t="shared" si="0"/>
        <v>54</v>
      </c>
      <c r="C55" s="277"/>
    </row>
    <row r="56" spans="1:3" s="2" customFormat="1" ht="14.25" customHeight="1">
      <c r="A56" t="s">
        <v>315</v>
      </c>
      <c r="B56" s="569">
        <f t="shared" si="0"/>
        <v>55</v>
      </c>
      <c r="C56" s="277"/>
    </row>
    <row r="57" spans="1:3" s="2" customFormat="1" ht="14.25" customHeight="1">
      <c r="A57" t="s">
        <v>316</v>
      </c>
      <c r="B57" s="569">
        <f t="shared" si="0"/>
        <v>56</v>
      </c>
      <c r="C57" s="277"/>
    </row>
    <row r="58" spans="1:3" s="2" customFormat="1" ht="14.25" customHeight="1">
      <c r="A58" t="s">
        <v>317</v>
      </c>
      <c r="B58" s="569">
        <f t="shared" si="0"/>
        <v>57</v>
      </c>
      <c r="C58" s="277"/>
    </row>
    <row r="59" spans="1:3" s="2" customFormat="1" ht="14.25" customHeight="1">
      <c r="A59" t="s">
        <v>318</v>
      </c>
      <c r="B59" s="569">
        <f t="shared" si="0"/>
        <v>58</v>
      </c>
      <c r="C59" s="277"/>
    </row>
    <row r="60" spans="1:3" s="2" customFormat="1" ht="14.25" customHeight="1">
      <c r="A60" t="s">
        <v>319</v>
      </c>
      <c r="B60" s="569">
        <f t="shared" si="0"/>
        <v>59</v>
      </c>
      <c r="C60" s="277"/>
    </row>
    <row r="61" spans="1:3" s="2" customFormat="1" ht="14.25" customHeight="1">
      <c r="A61" t="s">
        <v>320</v>
      </c>
      <c r="B61" s="569">
        <f t="shared" si="0"/>
        <v>60</v>
      </c>
      <c r="C61" s="277"/>
    </row>
    <row r="62" spans="1:3" s="2" customFormat="1" ht="14.25" customHeight="1">
      <c r="A62" t="s">
        <v>321</v>
      </c>
      <c r="B62" s="569">
        <f t="shared" si="0"/>
        <v>61</v>
      </c>
      <c r="C62" s="277"/>
    </row>
    <row r="63" spans="1:3" s="2" customFormat="1" ht="14.25" customHeight="1">
      <c r="A63" t="s">
        <v>569</v>
      </c>
      <c r="B63" s="569">
        <f t="shared" si="0"/>
        <v>62</v>
      </c>
      <c r="C63" s="277"/>
    </row>
    <row r="64" spans="1:3" s="2" customFormat="1" ht="14.25" customHeight="1">
      <c r="A64" t="s">
        <v>322</v>
      </c>
      <c r="B64" s="569">
        <f t="shared" si="0"/>
        <v>63</v>
      </c>
      <c r="C64" s="277"/>
    </row>
    <row r="65" spans="1:3" s="2" customFormat="1" ht="14.25" customHeight="1">
      <c r="A65" t="s">
        <v>331</v>
      </c>
      <c r="B65" s="569">
        <f t="shared" si="0"/>
        <v>64</v>
      </c>
      <c r="C65" s="277"/>
    </row>
    <row r="66" spans="1:3" s="2" customFormat="1" ht="14.25" customHeight="1">
      <c r="A66" t="s">
        <v>323</v>
      </c>
      <c r="B66" s="569">
        <f t="shared" si="0"/>
        <v>65</v>
      </c>
      <c r="C66" s="277"/>
    </row>
    <row r="67" spans="1:3" s="2" customFormat="1" ht="14.25" customHeight="1">
      <c r="A67" t="s">
        <v>324</v>
      </c>
      <c r="B67" s="569">
        <f t="shared" ref="B67:B82" si="1">ROW()-1</f>
        <v>66</v>
      </c>
      <c r="C67" s="277"/>
    </row>
    <row r="68" spans="1:3" s="2" customFormat="1" ht="14.25" customHeight="1">
      <c r="A68" t="s">
        <v>325</v>
      </c>
      <c r="B68" s="569">
        <f t="shared" si="1"/>
        <v>67</v>
      </c>
      <c r="C68" s="277"/>
    </row>
    <row r="69" spans="1:3" s="2" customFormat="1" ht="14.25" customHeight="1">
      <c r="A69" t="s">
        <v>326</v>
      </c>
      <c r="B69" s="569">
        <f t="shared" si="1"/>
        <v>68</v>
      </c>
      <c r="C69" s="277"/>
    </row>
    <row r="70" spans="1:3" s="2" customFormat="1" ht="14.25" customHeight="1">
      <c r="A70" t="s">
        <v>327</v>
      </c>
      <c r="B70" s="569">
        <f t="shared" si="1"/>
        <v>69</v>
      </c>
      <c r="C70" s="277"/>
    </row>
    <row r="71" spans="1:3" s="2" customFormat="1" ht="14.25" customHeight="1">
      <c r="A71" t="s">
        <v>328</v>
      </c>
      <c r="B71" s="569">
        <f t="shared" si="1"/>
        <v>70</v>
      </c>
      <c r="C71" s="277"/>
    </row>
    <row r="72" spans="1:3" s="2" customFormat="1" ht="14.25" customHeight="1">
      <c r="A72" t="s">
        <v>329</v>
      </c>
      <c r="B72" s="569">
        <f t="shared" si="1"/>
        <v>71</v>
      </c>
      <c r="C72" s="277"/>
    </row>
    <row r="73" spans="1:3" s="2" customFormat="1" ht="14.25" customHeight="1">
      <c r="A73" t="s">
        <v>462</v>
      </c>
      <c r="B73" s="569">
        <f t="shared" si="1"/>
        <v>72</v>
      </c>
      <c r="C73" s="277"/>
    </row>
    <row r="74" spans="1:3" s="2" customFormat="1" ht="14.25" customHeight="1">
      <c r="A74" t="s">
        <v>463</v>
      </c>
      <c r="B74" s="569">
        <f t="shared" si="1"/>
        <v>73</v>
      </c>
      <c r="C74" s="277"/>
    </row>
    <row r="75" spans="1:3" s="2" customFormat="1" ht="14.25" customHeight="1">
      <c r="A75" t="s">
        <v>464</v>
      </c>
      <c r="B75" s="569">
        <f t="shared" si="1"/>
        <v>74</v>
      </c>
      <c r="C75" s="277"/>
    </row>
    <row r="76" spans="1:3" s="2" customFormat="1" ht="14.25" customHeight="1">
      <c r="A76" t="s">
        <v>465</v>
      </c>
      <c r="B76" s="569">
        <f t="shared" si="1"/>
        <v>75</v>
      </c>
      <c r="C76" s="277"/>
    </row>
    <row r="77" spans="1:3" s="2" customFormat="1" ht="14.25" customHeight="1">
      <c r="A77" t="s">
        <v>466</v>
      </c>
      <c r="B77" s="569">
        <f t="shared" si="1"/>
        <v>76</v>
      </c>
    </row>
    <row r="78" spans="1:3" s="2" customFormat="1" ht="14.25" customHeight="1">
      <c r="A78" t="s">
        <v>471</v>
      </c>
      <c r="B78" s="569">
        <f t="shared" si="1"/>
        <v>77</v>
      </c>
    </row>
    <row r="79" spans="1:3" s="2" customFormat="1" ht="14.25" customHeight="1">
      <c r="A79" t="s">
        <v>467</v>
      </c>
      <c r="B79" s="569">
        <f t="shared" si="1"/>
        <v>78</v>
      </c>
    </row>
    <row r="80" spans="1:3" s="2" customFormat="1" ht="14.25" customHeight="1">
      <c r="A80" t="s">
        <v>469</v>
      </c>
      <c r="B80" s="569">
        <f t="shared" si="1"/>
        <v>79</v>
      </c>
    </row>
    <row r="81" spans="1:4" s="79" customFormat="1" ht="14.25" customHeight="1">
      <c r="A81" t="s">
        <v>470</v>
      </c>
      <c r="B81" s="569">
        <f t="shared" si="1"/>
        <v>80</v>
      </c>
      <c r="D81" s="2"/>
    </row>
    <row r="82" spans="1:4" ht="15.75">
      <c r="A82" t="s">
        <v>472</v>
      </c>
      <c r="B82" s="569">
        <f t="shared" si="1"/>
        <v>81</v>
      </c>
      <c r="D82" s="2"/>
    </row>
    <row r="83" spans="1:4">
      <c r="A83" s="166"/>
    </row>
    <row r="84" spans="1:4">
      <c r="A84" s="167" t="s">
        <v>178</v>
      </c>
    </row>
    <row r="85" spans="1:4">
      <c r="A85" s="168" t="s">
        <v>16</v>
      </c>
    </row>
    <row r="86" spans="1:4">
      <c r="A86" s="168" t="s">
        <v>17</v>
      </c>
    </row>
    <row r="87" spans="1:4">
      <c r="A87" s="168" t="s">
        <v>18</v>
      </c>
    </row>
    <row r="88" spans="1:4" ht="25.5">
      <c r="A88" s="168" t="s">
        <v>234</v>
      </c>
    </row>
    <row r="89" spans="1:4">
      <c r="A89" s="168" t="s">
        <v>19</v>
      </c>
    </row>
    <row r="90" spans="1:4">
      <c r="A90" s="168"/>
    </row>
    <row r="91" spans="1:4">
      <c r="A91" s="168"/>
    </row>
  </sheetData>
  <hyperlinks>
    <hyperlink ref="B3:B82" location="'1'!A1" display="Table 1: SEBI Registered Market Intermediaries/Institutions"/>
    <hyperlink ref="B2:B9" location="'1'!A1" display="Table 1: SEBI Registered Market Intermediaries/Institutions"/>
  </hyperlinks>
  <pageMargins left="0.7" right="0.7" top="0.75" bottom="0.75" header="0.3" footer="0.3"/>
  <pageSetup scale="54" orientation="portrait"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Button 1">
              <controlPr defaultSize="0" print="0" autoFill="0" autoPict="0" macro="[1]!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586" r:id="rId5" name="Button 2">
              <controlPr defaultSize="0" print="0" autoFill="0" autoPict="0" macro="[1]!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587" r:id="rId6" name="Button 3">
              <controlPr defaultSize="0" print="0" autoFill="0" autoPict="0" macro="[1]!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588" r:id="rId7" name="Button 4">
              <controlPr defaultSize="0" print="0" autoFill="0" autoPict="0" macro="[1]!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589" r:id="rId8" name="Button 5">
              <controlPr defaultSize="0" print="0" autoFill="0" autoPict="0" macro="[1]!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590" r:id="rId9" name="Button 6">
              <controlPr defaultSize="0" print="0" autoFill="0" autoPict="0" macro="[1]!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591" r:id="rId10" name="Button 7">
              <controlPr defaultSize="0" print="0" autoFill="0" autoPict="0" macro="[1]!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592" r:id="rId11" name="Button 8">
              <controlPr defaultSize="0" print="0" autoFill="0" autoPict="0" macro="[1]!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593" r:id="rId12" name="Button 9">
              <controlPr defaultSize="0" print="0" autoFill="0" autoPict="0" macro="[1]!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594" r:id="rId13" name="Button 10">
              <controlPr defaultSize="0" print="0" autoFill="0" autoPict="0" macro="[1]!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595" r:id="rId14" name="Button 11">
              <controlPr defaultSize="0" print="0" autoFill="0" autoPict="0" macro="[1]!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596" r:id="rId15" name="Button 12">
              <controlPr defaultSize="0" print="0" autoFill="0" autoPict="0" macro="[1]!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597" r:id="rId16" name="Button 13">
              <controlPr defaultSize="0" print="0" autoFill="0" autoPict="0" macro="[1]!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598" r:id="rId17" name="Button 14">
              <controlPr defaultSize="0" print="0" autoFill="0" autoPict="0" macro="[1]!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599" r:id="rId18" name="Button 15">
              <controlPr defaultSize="0" print="0" autoFill="0" autoPict="0" macro="[1]!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600" r:id="rId19" name="Button 16">
              <controlPr defaultSize="0" print="0" autoFill="0" autoPict="0" macro="[1]!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601" r:id="rId20" name="Button 17">
              <controlPr defaultSize="0" print="0" autoFill="0" autoPict="0" macro="[1]!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602" r:id="rId21" name="Button 18">
              <controlPr defaultSize="0" print="0" autoFill="0" autoPict="0" macro="[1]!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603" r:id="rId22" name="Button 19">
              <controlPr defaultSize="0" print="0" autoFill="0" autoPict="0" macro="[1]!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604" r:id="rId23" name="Button 20">
              <controlPr defaultSize="0" print="0" autoFill="0" autoPict="0" macro="[1]!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605" r:id="rId24" name="Button 21">
              <controlPr defaultSize="0" print="0" autoFill="0" autoPict="0" macro="[1]!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606" r:id="rId25" name="Button 22">
              <controlPr defaultSize="0" print="0" autoFill="0" autoPict="0" macro="[1]!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607" r:id="rId26" name="Button 23">
              <controlPr defaultSize="0" print="0" autoFill="0" autoPict="0" macro="[1]!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608" r:id="rId27" name="Button 24">
              <controlPr defaultSize="0" print="0" autoFill="0" autoPict="0" macro="[1]!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609" r:id="rId28" name="Button 25">
              <controlPr defaultSize="0" print="0" autoFill="0" autoPict="0" macro="[1]!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610" r:id="rId29" name="Button 26">
              <controlPr defaultSize="0" print="0" autoFill="0" autoPict="0" macro="[1]!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611" r:id="rId30" name="Button 27">
              <controlPr defaultSize="0" print="0" autoFill="0" autoPict="0" macro="[1]!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612" r:id="rId31" name="Button 28">
              <controlPr defaultSize="0" print="0" autoFill="0" autoPict="0" macro="[1]!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613" r:id="rId32" name="Button 29">
              <controlPr defaultSize="0" print="0" autoFill="0" autoPict="0" macro="[1]!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614" r:id="rId33" name="Button 30">
              <controlPr defaultSize="0" print="0" autoFill="0" autoPict="0" macro="[1]!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615" r:id="rId34" name="Button 31">
              <controlPr defaultSize="0" print="0" autoFill="0" autoPict="0" macro="[1]!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616" r:id="rId35" name="Button 32">
              <controlPr defaultSize="0" print="0" autoFill="0" autoPict="0" macro="[1]!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617" r:id="rId36" name="Button 33">
              <controlPr defaultSize="0" print="0" autoFill="0" autoPict="0" macro="[1]!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618" r:id="rId37" name="Button 34">
              <controlPr defaultSize="0" print="0" autoFill="0" autoPict="0" macro="[1]!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619" r:id="rId38" name="Button 35">
              <controlPr defaultSize="0" print="0" autoFill="0" autoPict="0" macro="[1]!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620" r:id="rId39" name="Button 36">
              <controlPr defaultSize="0" print="0" autoFill="0" autoPict="0" macro="[1]!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621" r:id="rId40" name="Button 37">
              <controlPr defaultSize="0" print="0" autoFill="0" autoPict="0" macro="[1]!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622" r:id="rId41" name="Button 38">
              <controlPr defaultSize="0" print="0" autoFill="0" autoPict="0" macro="[1]!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623" r:id="rId42" name="Button 39">
              <controlPr defaultSize="0" print="0" autoFill="0" autoPict="0" macro="[1]!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624" r:id="rId43" name="Button 40">
              <controlPr defaultSize="0" print="0" autoFill="0" autoPict="0" macro="[1]!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625" r:id="rId44" name="Button 41">
              <controlPr defaultSize="0" print="0" autoFill="0" autoPict="0" macro="[1]!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626" r:id="rId45" name="Button 42">
              <controlPr defaultSize="0" print="0" autoFill="0" autoPict="0" macro="[1]!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627" r:id="rId46" name="Button 43">
              <controlPr defaultSize="0" print="0" autoFill="0" autoPict="0" macro="[1]!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628" r:id="rId47" name="Button 44">
              <controlPr defaultSize="0" print="0" autoFill="0" autoPict="0" macro="[1]!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629" r:id="rId48" name="Button 45">
              <controlPr defaultSize="0" print="0" autoFill="0" autoPict="0" macro="[1]!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630" r:id="rId49" name="Button 46">
              <controlPr defaultSize="0" print="0" autoFill="0" autoPict="0" macro="[1]!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631" r:id="rId50" name="Button 47">
              <controlPr defaultSize="0" print="0" autoFill="0" autoPict="0" macro="[1]!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632" r:id="rId51" name="Button 48">
              <controlPr defaultSize="0" print="0" autoFill="0" autoPict="0" macro="[1]!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633" r:id="rId52" name="Button 49">
              <controlPr defaultSize="0" print="0" autoFill="0" autoPict="0" macro="[1]!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634" r:id="rId53" name="Button 50">
              <controlPr defaultSize="0" print="0" autoFill="0" autoPict="0" macro="[1]!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635" r:id="rId54" name="Button 51">
              <controlPr defaultSize="0" print="0" autoFill="0" autoPict="0" macro="[1]!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636" r:id="rId55" name="Button 52">
              <controlPr defaultSize="0" print="0" autoFill="0" autoPict="0" macro="[1]!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637" r:id="rId56" name="Button 53">
              <controlPr defaultSize="0" print="0" autoFill="0" autoPict="0" macro="[1]!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638" r:id="rId57" name="Button 54">
              <controlPr defaultSize="0" print="0" autoFill="0" autoPict="0" macro="[1]!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639" r:id="rId58" name="Button 55">
              <controlPr defaultSize="0" print="0" autoFill="0" autoPict="0" macro="[1]!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640" r:id="rId59" name="Button 56">
              <controlPr defaultSize="0" print="0" autoFill="0" autoPict="0" macro="[1]!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641" r:id="rId60" name="Button 57">
              <controlPr defaultSize="0" print="0" autoFill="0" autoPict="0" macro="[1]!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642" r:id="rId61" name="Button 58">
              <controlPr defaultSize="0" print="0" autoFill="0" autoPict="0" macro="[1]!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643" r:id="rId62" name="Button 59">
              <controlPr defaultSize="0" print="0" autoFill="0" autoPict="0" macro="[1]!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644" r:id="rId63" name="Button 60">
              <controlPr defaultSize="0" print="0" autoFill="0" autoPict="0" macro="[1]!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645" r:id="rId64" name="Button 61">
              <controlPr defaultSize="0" print="0" autoFill="0" autoPict="0" macro="[1]!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646" r:id="rId65" name="Button 62">
              <controlPr defaultSize="0" print="0" autoFill="0" autoPict="0" macro="[1]!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647" r:id="rId66" name="Button 63">
              <controlPr defaultSize="0" print="0" autoFill="0" autoPict="0" macro="[1]!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648" r:id="rId67" name="Button 64">
              <controlPr defaultSize="0" print="0" autoFill="0" autoPict="0" macro="[1]!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649" r:id="rId68" name="Button 65">
              <controlPr defaultSize="0" print="0" autoFill="0" autoPict="0" macro="[1]!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650" r:id="rId69" name="Button 66">
              <controlPr defaultSize="0" print="0" autoFill="0" autoPict="0" macro="[1]!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651" r:id="rId70" name="Button 67">
              <controlPr defaultSize="0" print="0" autoFill="0" autoPict="0" macro="[1]!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652" r:id="rId71" name="Button 68">
              <controlPr defaultSize="0" print="0" autoFill="0" autoPict="0" macro="[1]!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653" r:id="rId72" name="Button 69">
              <controlPr defaultSize="0" print="0" autoFill="0" autoPict="0" macro="[1]!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654" r:id="rId73" name="Button 70">
              <controlPr defaultSize="0" print="0" autoFill="0" autoPict="0" macro="[1]!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655" r:id="rId74" name="Button 71">
              <controlPr defaultSize="0" print="0" autoFill="0" autoPict="0" macro="[1]!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656" r:id="rId75" name="Button 72">
              <controlPr defaultSize="0" print="0" autoFill="0" autoPict="0" macro="[1]!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657" r:id="rId76" name="Button 73">
              <controlPr defaultSize="0" print="0" autoFill="0" autoPict="0" macro="[1]!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658" r:id="rId77" name="Button 74">
              <controlPr defaultSize="0" print="0" autoFill="0" autoPict="0" macro="[1]!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659" r:id="rId78" name="Button 75">
              <controlPr defaultSize="0" print="0" autoFill="0" autoPict="0" macro="[1]!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660" r:id="rId79" name="Button 76">
              <controlPr defaultSize="0" print="0" autoFill="0" autoPict="0" macro="[1]!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661" r:id="rId80" name="Button 77">
              <controlPr defaultSize="0" print="0" autoFill="0" autoPict="0" macro="[1]!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662" r:id="rId81" name="Button 78">
              <controlPr defaultSize="0" print="0" autoFill="0" autoPict="0" macro="[1]!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663" r:id="rId82" name="Button 79">
              <controlPr defaultSize="0" print="0" autoFill="0" autoPict="0" macro="[1]!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664" r:id="rId83" name="Button 80">
              <controlPr defaultSize="0" print="0" autoFill="0" autoPict="0" macro="[1]!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665" r:id="rId84" name="Button 81">
              <controlPr defaultSize="0" print="0" autoFill="0" autoPict="0" macro="[1]!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666" r:id="rId85" name="Button 82">
              <controlPr defaultSize="0" print="0" autoFill="0" autoPict="0" macro="[1]!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667" r:id="rId86" name="Button 83">
              <controlPr defaultSize="0" print="0" autoFill="0" autoPict="0" macro="[1]!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668" r:id="rId87" name="Button 84">
              <controlPr defaultSize="0" print="0" autoFill="0" autoPict="0" macro="[1]!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669" r:id="rId88" name="Button 85">
              <controlPr defaultSize="0" print="0" autoFill="0" autoPict="0" macro="[1]!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670" r:id="rId89" name="Button 86">
              <controlPr defaultSize="0" print="0" autoFill="0" autoPict="0" macro="[1]!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671" r:id="rId90" name="Button 87">
              <controlPr defaultSize="0" print="0" autoFill="0" autoPict="0" macro="[1]!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672" r:id="rId91" name="Button 88">
              <controlPr defaultSize="0" print="0" autoFill="0" autoPict="0" macro="[1]!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673" r:id="rId92" name="Button 89">
              <controlPr defaultSize="0" print="0" autoFill="0" autoPict="0" macro="[1]!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674" r:id="rId93" name="Button 90">
              <controlPr defaultSize="0" print="0" autoFill="0" autoPict="0" macro="[1]!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675" r:id="rId94" name="Button 91">
              <controlPr defaultSize="0" print="0" autoFill="0" autoPict="0" macro="[1]!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676" r:id="rId95" name="Button 92">
              <controlPr defaultSize="0" print="0" autoFill="0" autoPict="0" macro="[1]!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677" r:id="rId96" name="Button 93">
              <controlPr defaultSize="0" print="0" autoFill="0" autoPict="0" macro="[1]!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678" r:id="rId97" name="Button 94">
              <controlPr defaultSize="0" print="0" autoFill="0" autoPict="0" macro="[1]!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679" r:id="rId98" name="Button 95">
              <controlPr defaultSize="0" print="0" autoFill="0" autoPict="0" macro="[1]!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680" r:id="rId99" name="Button 96">
              <controlPr defaultSize="0" print="0" autoFill="0" autoPict="0" macro="[1]!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681" r:id="rId100" name="Button 97">
              <controlPr defaultSize="0" print="0" autoFill="0" autoPict="0" macro="[1]!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682" r:id="rId101" name="Button 98">
              <controlPr defaultSize="0" print="0" autoFill="0" autoPict="0" macro="[1]!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683" r:id="rId102" name="Button 99">
              <controlPr defaultSize="0" print="0" autoFill="0" autoPict="0" macro="[1]!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684" r:id="rId103" name="Button 100">
              <controlPr defaultSize="0" print="0" autoFill="0" autoPict="0" macro="[1]!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685" r:id="rId104" name="Button 101">
              <controlPr defaultSize="0" print="0" autoFill="0" autoPict="0" macro="[1]!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686" r:id="rId105" name="Button 102">
              <controlPr defaultSize="0" print="0" autoFill="0" autoPict="0" macro="[1]!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687" r:id="rId106" name="Button 103">
              <controlPr defaultSize="0" print="0" autoFill="0" autoPict="0" macro="[1]!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688" r:id="rId107" name="Button 104">
              <controlPr defaultSize="0" print="0" autoFill="0" autoPict="0" macro="[1]!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689" r:id="rId108" name="Button 105">
              <controlPr defaultSize="0" print="0" autoFill="0" autoPict="0" macro="[1]!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690" r:id="rId109" name="Button 106">
              <controlPr defaultSize="0" print="0" autoFill="0" autoPict="0" macro="[1]!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691" r:id="rId110" name="Button 107">
              <controlPr defaultSize="0" print="0" autoFill="0" autoPict="0" macro="[1]!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692" r:id="rId111" name="Button 108">
              <controlPr defaultSize="0" print="0" autoFill="0" autoPict="0" macro="[1]!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693" r:id="rId112" name="Button 109">
              <controlPr defaultSize="0" print="0" autoFill="0" autoPict="0" macro="[1]!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694" r:id="rId113" name="Button 110">
              <controlPr defaultSize="0" print="0" autoFill="0" autoPict="0" macro="[1]!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695" r:id="rId114" name="Button 111">
              <controlPr defaultSize="0" print="0" autoFill="0" autoPict="0" macro="[1]!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696" r:id="rId115" name="Button 112">
              <controlPr defaultSize="0" print="0" autoFill="0" autoPict="0" macro="[1]!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697" r:id="rId116" name="Button 113">
              <controlPr defaultSize="0" print="0" autoFill="0" autoPict="0" macro="[1]!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698" r:id="rId117" name="Button 114">
              <controlPr defaultSize="0" print="0" autoFill="0" autoPict="0" macro="[1]!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699" r:id="rId118" name="Button 115">
              <controlPr defaultSize="0" print="0" autoFill="0" autoPict="0" macro="[1]!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700" r:id="rId119" name="Button 116">
              <controlPr defaultSize="0" print="0" autoFill="0" autoPict="0" macro="[1]!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701" r:id="rId120" name="Button 117">
              <controlPr defaultSize="0" print="0" autoFill="0" autoPict="0" macro="[1]!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702" r:id="rId121" name="Button 118">
              <controlPr defaultSize="0" print="0" autoFill="0" autoPict="0" macro="[1]!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703" r:id="rId122" name="Button 119">
              <controlPr defaultSize="0" print="0" autoFill="0" autoPict="0" macro="[1]!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704" r:id="rId123" name="Button 120">
              <controlPr defaultSize="0" print="0" autoFill="0" autoPict="0" macro="[1]!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705" r:id="rId124" name="Button 121">
              <controlPr defaultSize="0" print="0" autoFill="0" autoPict="0" macro="[1]!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706" r:id="rId125" name="Button 122">
              <controlPr defaultSize="0" print="0" autoFill="0" autoPict="0" macro="[1]!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707" r:id="rId126" name="Button 123">
              <controlPr defaultSize="0" print="0" autoFill="0" autoPict="0" macro="[1]!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708" r:id="rId127" name="Button 124">
              <controlPr defaultSize="0" print="0" autoFill="0" autoPict="0" macro="[1]!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709" r:id="rId128" name="Button 125">
              <controlPr defaultSize="0" print="0" autoFill="0" autoPict="0" macro="[1]!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710" r:id="rId129" name="Button 126">
              <controlPr defaultSize="0" print="0" autoFill="0" autoPict="0" macro="[1]!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711" r:id="rId130" name="Button 127">
              <controlPr defaultSize="0" print="0" autoFill="0" autoPict="0" macro="[1]!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712" r:id="rId131" name="Button 128">
              <controlPr defaultSize="0" print="0" autoFill="0" autoPict="0" macro="[1]!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713" r:id="rId132" name="Button 129">
              <controlPr defaultSize="0" print="0" autoFill="0" autoPict="0" macro="[1]!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714" r:id="rId133" name="Button 130">
              <controlPr defaultSize="0" print="0" autoFill="0" autoPict="0" macro="[1]!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715" r:id="rId134" name="Button 131">
              <controlPr defaultSize="0" print="0" autoFill="0" autoPict="0" macro="[1]!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716" r:id="rId135" name="Button 132">
              <controlPr defaultSize="0" print="0" autoFill="0" autoPict="0" macro="[1]!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717" r:id="rId136" name="Button 133">
              <controlPr defaultSize="0" print="0" autoFill="0" autoPict="0" macro="[1]!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718" r:id="rId137" name="Button 134">
              <controlPr defaultSize="0" print="0" autoFill="0" autoPict="0" macro="[1]!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719" r:id="rId138" name="Button 135">
              <controlPr defaultSize="0" print="0" autoFill="0" autoPict="0" macro="[1]!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720" r:id="rId139" name="Button 136">
              <controlPr defaultSize="0" print="0" autoFill="0" autoPict="0" macro="[1]!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721" r:id="rId140" name="Button 137">
              <controlPr defaultSize="0" print="0" autoFill="0" autoPict="0" macro="[1]!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722" r:id="rId141" name="Button 138">
              <controlPr defaultSize="0" print="0" autoFill="0" autoPict="0" macro="[1]!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723" r:id="rId142" name="Button 139">
              <controlPr defaultSize="0" print="0" autoFill="0" autoPict="0" macro="[1]!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724" r:id="rId143" name="Button 140">
              <controlPr defaultSize="0" print="0" autoFill="0" autoPict="0" macro="[1]!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725" r:id="rId144" name="Button 141">
              <controlPr defaultSize="0" print="0" autoFill="0" autoPict="0" macro="[1]!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726" r:id="rId145" name="Button 142">
              <controlPr defaultSize="0" print="0" autoFill="0" autoPict="0" macro="[1]!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727" r:id="rId146" name="Button 143">
              <controlPr defaultSize="0" print="0" autoFill="0" autoPict="0" macro="[1]!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728" r:id="rId147" name="Button 144">
              <controlPr defaultSize="0" print="0" autoFill="0" autoPict="0" macro="[1]!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729" r:id="rId148" name="Button 145">
              <controlPr defaultSize="0" print="0" autoFill="0" autoPict="0" macro="[1]!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730" r:id="rId149" name="Button 146">
              <controlPr defaultSize="0" print="0" autoFill="0" autoPict="0" macro="[1]!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731" r:id="rId150" name="Button 147">
              <controlPr defaultSize="0" print="0" autoFill="0" autoPict="0" macro="[1]!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732" r:id="rId151" name="Button 148">
              <controlPr defaultSize="0" print="0" autoFill="0" autoPict="0" macro="[1]!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733" r:id="rId152" name="Button 149">
              <controlPr defaultSize="0" print="0" autoFill="0" autoPict="0" macro="[1]!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734" r:id="rId153" name="Button 150">
              <controlPr defaultSize="0" print="0" autoFill="0" autoPict="0" macro="[1]!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735" r:id="rId154" name="Button 151">
              <controlPr defaultSize="0" print="0" autoFill="0" autoPict="0" macro="[1]!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736" r:id="rId155" name="Button 152">
              <controlPr defaultSize="0" print="0" autoFill="0" autoPict="0" macro="[1]!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737" r:id="rId156" name="Button 153">
              <controlPr defaultSize="0" print="0" autoFill="0" autoPict="0" macro="[1]!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738" r:id="rId157" name="Button 154">
              <controlPr defaultSize="0" print="0" autoFill="0" autoPict="0" macro="[1]!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739" r:id="rId158" name="Button 155">
              <controlPr defaultSize="0" print="0" autoFill="0" autoPict="0" macro="[1]!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740" r:id="rId159" name="Button 156">
              <controlPr defaultSize="0" print="0" autoFill="0" autoPict="0" macro="[1]!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741" r:id="rId160" name="Button 157">
              <controlPr defaultSize="0" print="0" autoFill="0" autoPict="0" macro="[1]!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742" r:id="rId161" name="Button 158">
              <controlPr defaultSize="0" print="0" autoFill="0" autoPict="0" macro="[1]!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743" r:id="rId162" name="Button 159">
              <controlPr defaultSize="0" print="0" autoFill="0" autoPict="0" macro="[1]!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744" r:id="rId163" name="Button 160">
              <controlPr defaultSize="0" print="0" autoFill="0" autoPict="0" macro="[1]!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745" r:id="rId164" name="Button 161">
              <controlPr defaultSize="0" print="0" autoFill="0" autoPict="0" macro="[1]!goToSheet">
                <anchor moveWithCells="1" sizeWithCells="1">
                  <from>
                    <xdr:col>1</xdr:col>
                    <xdr:colOff>228600</xdr:colOff>
                    <xdr:row>81</xdr:row>
                    <xdr:rowOff>28575</xdr:rowOff>
                  </from>
                  <to>
                    <xdr:col>1</xdr:col>
                    <xdr:colOff>1228725</xdr:colOff>
                    <xdr:row>81</xdr:row>
                    <xdr:rowOff>161925</xdr:rowOff>
                  </to>
                </anchor>
              </controlPr>
            </control>
          </mc:Choice>
        </mc:AlternateContent>
        <mc:AlternateContent xmlns:mc="http://schemas.openxmlformats.org/markup-compatibility/2006">
          <mc:Choice Requires="x14">
            <control shapeId="67746" r:id="rId165" name="Button 162">
              <controlPr defaultSize="0" print="0" autoFill="0" autoPict="0" macro="[1]!goToSheet">
                <anchor moveWithCells="1" sizeWithCells="1">
                  <from>
                    <xdr:col>1</xdr:col>
                    <xdr:colOff>228600</xdr:colOff>
                    <xdr:row>81</xdr:row>
                    <xdr:rowOff>28575</xdr:rowOff>
                  </from>
                  <to>
                    <xdr:col>1</xdr:col>
                    <xdr:colOff>1228725</xdr:colOff>
                    <xdr:row>81</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selection activeCell="F32" sqref="F32"/>
    </sheetView>
  </sheetViews>
  <sheetFormatPr defaultColWidth="9.140625" defaultRowHeight="12.75"/>
  <cols>
    <col min="1" max="1" width="7.28515625" style="693" customWidth="1"/>
    <col min="2" max="2" width="6.85546875" style="693" customWidth="1"/>
    <col min="3" max="3" width="8" style="693" customWidth="1"/>
    <col min="4" max="4" width="6.28515625" style="693" customWidth="1"/>
    <col min="5" max="5" width="7.7109375" style="693" customWidth="1"/>
    <col min="6" max="6" width="7" style="693" customWidth="1"/>
    <col min="7" max="7" width="7.42578125" style="693" customWidth="1"/>
    <col min="8" max="8" width="6.28515625" style="693" customWidth="1"/>
    <col min="9" max="9" width="8.42578125" style="693" customWidth="1"/>
    <col min="10" max="10" width="6.42578125" style="693" customWidth="1"/>
    <col min="11" max="11" width="7.85546875" style="693" customWidth="1"/>
    <col min="12" max="12" width="6.7109375" style="693" customWidth="1"/>
    <col min="13" max="13" width="7.5703125" style="693" customWidth="1"/>
    <col min="14" max="16384" width="9.140625" style="693"/>
  </cols>
  <sheetData>
    <row r="1" spans="1:14" s="658" customFormat="1" ht="18.75">
      <c r="A1" s="1204" t="s">
        <v>747</v>
      </c>
      <c r="B1" s="1204"/>
      <c r="C1" s="1204"/>
      <c r="D1" s="1204"/>
      <c r="E1" s="1204"/>
      <c r="F1" s="1204"/>
      <c r="G1" s="1204"/>
      <c r="H1" s="1204"/>
      <c r="I1" s="1204"/>
      <c r="J1" s="1204"/>
      <c r="K1" s="1204"/>
      <c r="L1" s="1204"/>
      <c r="M1" s="1204"/>
    </row>
    <row r="2" spans="1:14" s="658" customFormat="1" ht="25.5" customHeight="1">
      <c r="A2" s="1205" t="s">
        <v>748</v>
      </c>
      <c r="B2" s="1217" t="s">
        <v>24</v>
      </c>
      <c r="C2" s="1218"/>
      <c r="D2" s="1217" t="s">
        <v>749</v>
      </c>
      <c r="E2" s="1218"/>
      <c r="F2" s="1219" t="s">
        <v>750</v>
      </c>
      <c r="G2" s="1220"/>
      <c r="H2" s="1219" t="s">
        <v>751</v>
      </c>
      <c r="I2" s="1220"/>
      <c r="J2" s="1219" t="s">
        <v>752</v>
      </c>
      <c r="K2" s="1220"/>
      <c r="L2" s="1219" t="s">
        <v>753</v>
      </c>
      <c r="M2" s="1220"/>
    </row>
    <row r="3" spans="1:14" s="725" customFormat="1" ht="33.75" customHeight="1">
      <c r="A3" s="1207"/>
      <c r="B3" s="600" t="s">
        <v>700</v>
      </c>
      <c r="C3" s="698" t="s">
        <v>683</v>
      </c>
      <c r="D3" s="600" t="s">
        <v>700</v>
      </c>
      <c r="E3" s="698" t="s">
        <v>683</v>
      </c>
      <c r="F3" s="600" t="s">
        <v>700</v>
      </c>
      <c r="G3" s="698" t="s">
        <v>683</v>
      </c>
      <c r="H3" s="600" t="s">
        <v>700</v>
      </c>
      <c r="I3" s="698" t="s">
        <v>683</v>
      </c>
      <c r="J3" s="600" t="s">
        <v>700</v>
      </c>
      <c r="K3" s="698" t="s">
        <v>683</v>
      </c>
      <c r="L3" s="600" t="s">
        <v>700</v>
      </c>
      <c r="M3" s="698" t="s">
        <v>683</v>
      </c>
    </row>
    <row r="4" spans="1:14" s="726" customFormat="1" ht="15.75" customHeight="1">
      <c r="A4" s="6" t="s">
        <v>383</v>
      </c>
      <c r="B4" s="8">
        <v>228</v>
      </c>
      <c r="C4" s="8">
        <v>110140.486</v>
      </c>
      <c r="D4" s="8">
        <v>28</v>
      </c>
      <c r="E4" s="8">
        <v>108.97</v>
      </c>
      <c r="F4" s="8">
        <v>41</v>
      </c>
      <c r="G4" s="8">
        <v>273.57600000000002</v>
      </c>
      <c r="H4" s="8">
        <v>90</v>
      </c>
      <c r="I4" s="8">
        <v>1848</v>
      </c>
      <c r="J4" s="8">
        <v>9</v>
      </c>
      <c r="K4" s="8">
        <v>615.58999999999992</v>
      </c>
      <c r="L4" s="8">
        <v>60</v>
      </c>
      <c r="M4" s="8">
        <v>107294.35</v>
      </c>
    </row>
    <row r="5" spans="1:14" s="726" customFormat="1" ht="15.75" customHeight="1">
      <c r="A5" s="6" t="s">
        <v>517</v>
      </c>
      <c r="B5" s="8">
        <f t="shared" ref="B5:M5" si="0">SUM(B6:B6)</f>
        <v>16</v>
      </c>
      <c r="C5" s="8">
        <f t="shared" si="0"/>
        <v>3555.3</v>
      </c>
      <c r="D5" s="8">
        <f t="shared" si="0"/>
        <v>3</v>
      </c>
      <c r="E5" s="8">
        <f t="shared" si="0"/>
        <v>11.899999999999999</v>
      </c>
      <c r="F5" s="8">
        <f t="shared" si="0"/>
        <v>4</v>
      </c>
      <c r="G5" s="8">
        <f t="shared" si="0"/>
        <v>24.23</v>
      </c>
      <c r="H5" s="8">
        <f t="shared" si="0"/>
        <v>5</v>
      </c>
      <c r="I5" s="8">
        <f t="shared" si="0"/>
        <v>120.38</v>
      </c>
      <c r="J5" s="8">
        <f t="shared" si="0"/>
        <v>2</v>
      </c>
      <c r="K5" s="8">
        <f t="shared" si="0"/>
        <v>184.52</v>
      </c>
      <c r="L5" s="8">
        <f t="shared" si="0"/>
        <v>2</v>
      </c>
      <c r="M5" s="8">
        <f t="shared" si="0"/>
        <v>3214.27</v>
      </c>
    </row>
    <row r="6" spans="1:14" s="726" customFormat="1" ht="15.75" customHeight="1">
      <c r="A6" s="7">
        <v>43220</v>
      </c>
      <c r="B6" s="9">
        <v>16</v>
      </c>
      <c r="C6" s="9">
        <v>3555.3</v>
      </c>
      <c r="D6" s="727">
        <v>3</v>
      </c>
      <c r="E6" s="727">
        <v>11.899999999999999</v>
      </c>
      <c r="F6" s="727">
        <v>4</v>
      </c>
      <c r="G6" s="727">
        <v>24.23</v>
      </c>
      <c r="H6" s="727">
        <v>5</v>
      </c>
      <c r="I6" s="727">
        <v>120.38</v>
      </c>
      <c r="J6" s="727">
        <v>2</v>
      </c>
      <c r="K6" s="727">
        <v>184.52</v>
      </c>
      <c r="L6" s="727">
        <v>2</v>
      </c>
      <c r="M6" s="727">
        <v>3214.27</v>
      </c>
    </row>
    <row r="7" spans="1:14" s="726" customFormat="1" ht="15.75" customHeight="1">
      <c r="A7" s="668"/>
      <c r="B7" s="720"/>
      <c r="C7" s="720"/>
      <c r="D7" s="728"/>
      <c r="E7" s="728"/>
      <c r="F7" s="728"/>
      <c r="G7" s="728"/>
      <c r="H7" s="728"/>
      <c r="I7" s="728"/>
      <c r="J7" s="728"/>
      <c r="K7" s="728"/>
      <c r="L7" s="728"/>
      <c r="M7" s="728"/>
    </row>
    <row r="8" spans="1:14" s="724" customFormat="1" ht="13.5" customHeight="1">
      <c r="A8" s="1215" t="s">
        <v>568</v>
      </c>
      <c r="B8" s="1215"/>
      <c r="C8" s="1215"/>
      <c r="D8" s="1215"/>
      <c r="E8" s="1215"/>
      <c r="F8" s="1215"/>
      <c r="M8" s="729"/>
      <c r="N8" s="675"/>
    </row>
    <row r="9" spans="1:14" s="724" customFormat="1" ht="15" customHeight="1">
      <c r="A9" s="1216" t="s">
        <v>637</v>
      </c>
      <c r="B9" s="1216"/>
      <c r="C9" s="1216"/>
      <c r="D9" s="1216"/>
      <c r="E9" s="1216"/>
      <c r="F9" s="721"/>
    </row>
    <row r="10" spans="1:14">
      <c r="M10" s="730"/>
    </row>
    <row r="11" spans="1:14">
      <c r="K11" s="731"/>
      <c r="M11" s="730"/>
    </row>
    <row r="12" spans="1:14">
      <c r="K12" s="731"/>
    </row>
    <row r="13" spans="1:14">
      <c r="K13" s="731"/>
    </row>
    <row r="18" spans="7:7">
      <c r="G18" s="693" t="s">
        <v>31</v>
      </c>
    </row>
  </sheetData>
  <mergeCells count="10">
    <mergeCell ref="A8:F8"/>
    <mergeCell ref="A9:E9"/>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F32" sqref="F32"/>
    </sheetView>
  </sheetViews>
  <sheetFormatPr defaultColWidth="9.140625" defaultRowHeight="12.75"/>
  <cols>
    <col min="1" max="1" width="8.7109375" style="742" customWidth="1"/>
    <col min="2" max="2" width="7.85546875" style="742" customWidth="1"/>
    <col min="3" max="3" width="9" style="742" customWidth="1"/>
    <col min="4" max="4" width="9.28515625" style="742" customWidth="1"/>
    <col min="5" max="7" width="8.42578125" style="742" customWidth="1"/>
    <col min="8" max="8" width="8.5703125" style="742" customWidth="1"/>
    <col min="9" max="9" width="8.7109375" style="742" customWidth="1"/>
    <col min="10" max="10" width="11" style="742" customWidth="1"/>
    <col min="11" max="16384" width="9.140625" style="742"/>
  </cols>
  <sheetData>
    <row r="1" spans="1:10" s="734" customFormat="1" ht="15.75">
      <c r="A1" s="732" t="s">
        <v>8</v>
      </c>
      <c r="B1" s="733"/>
      <c r="C1" s="733"/>
      <c r="D1" s="733"/>
      <c r="E1" s="733"/>
      <c r="F1" s="733"/>
      <c r="G1" s="733"/>
      <c r="H1" s="733"/>
      <c r="I1" s="733"/>
    </row>
    <row r="2" spans="1:10" s="735" customFormat="1" ht="15">
      <c r="A2" s="1187" t="s">
        <v>754</v>
      </c>
      <c r="B2" s="1222" t="s">
        <v>755</v>
      </c>
      <c r="C2" s="1222"/>
      <c r="D2" s="1222" t="s">
        <v>756</v>
      </c>
      <c r="E2" s="1222"/>
      <c r="F2" s="1223" t="s">
        <v>757</v>
      </c>
      <c r="G2" s="1224"/>
      <c r="H2" s="1222" t="s">
        <v>24</v>
      </c>
      <c r="I2" s="1222"/>
    </row>
    <row r="3" spans="1:10" s="735" customFormat="1" ht="30" customHeight="1">
      <c r="A3" s="1188"/>
      <c r="B3" s="647" t="s">
        <v>696</v>
      </c>
      <c r="C3" s="736" t="s">
        <v>683</v>
      </c>
      <c r="D3" s="647" t="s">
        <v>696</v>
      </c>
      <c r="E3" s="736" t="s">
        <v>683</v>
      </c>
      <c r="F3" s="647" t="s">
        <v>696</v>
      </c>
      <c r="G3" s="736" t="s">
        <v>683</v>
      </c>
      <c r="H3" s="647" t="s">
        <v>696</v>
      </c>
      <c r="I3" s="736" t="s">
        <v>683</v>
      </c>
    </row>
    <row r="4" spans="1:10" s="641" customFormat="1" ht="15.75">
      <c r="A4" s="6" t="s">
        <v>383</v>
      </c>
      <c r="B4" s="8">
        <v>0</v>
      </c>
      <c r="C4" s="8">
        <v>0</v>
      </c>
      <c r="D4" s="8">
        <v>1</v>
      </c>
      <c r="E4" s="8">
        <v>36.253799999999998</v>
      </c>
      <c r="F4" s="8">
        <v>52</v>
      </c>
      <c r="G4" s="8">
        <v>67220.573695829997</v>
      </c>
      <c r="H4" s="8">
        <v>53</v>
      </c>
      <c r="I4" s="8">
        <v>67256.827495829988</v>
      </c>
      <c r="J4" s="737"/>
    </row>
    <row r="5" spans="1:10" s="641" customFormat="1" ht="15.75">
      <c r="A5" s="6" t="s">
        <v>517</v>
      </c>
      <c r="B5" s="8">
        <f t="shared" ref="B5:I5" si="0">SUM(B6:B6)</f>
        <v>0</v>
      </c>
      <c r="C5" s="8">
        <f t="shared" si="0"/>
        <v>0</v>
      </c>
      <c r="D5" s="8">
        <f t="shared" si="0"/>
        <v>0</v>
      </c>
      <c r="E5" s="8">
        <f t="shared" si="0"/>
        <v>0</v>
      </c>
      <c r="F5" s="8">
        <f t="shared" si="0"/>
        <v>3</v>
      </c>
      <c r="G5" s="8">
        <f t="shared" si="0"/>
        <v>1861.8</v>
      </c>
      <c r="H5" s="8">
        <f t="shared" si="0"/>
        <v>3</v>
      </c>
      <c r="I5" s="8">
        <f t="shared" si="0"/>
        <v>1861.8</v>
      </c>
      <c r="J5" s="737"/>
    </row>
    <row r="6" spans="1:10" s="641" customFormat="1" ht="15.75">
      <c r="A6" s="7">
        <v>43220</v>
      </c>
      <c r="B6" s="9">
        <v>0</v>
      </c>
      <c r="C6" s="9">
        <v>0</v>
      </c>
      <c r="D6" s="9">
        <v>0</v>
      </c>
      <c r="E6" s="9">
        <v>0</v>
      </c>
      <c r="F6" s="9">
        <v>3</v>
      </c>
      <c r="G6" s="9">
        <v>1861.8</v>
      </c>
      <c r="H6" s="9">
        <v>3</v>
      </c>
      <c r="I6" s="9">
        <v>1861.8</v>
      </c>
      <c r="J6" s="737"/>
    </row>
    <row r="7" spans="1:10" s="739" customFormat="1" ht="50.25" customHeight="1">
      <c r="A7" s="1225" t="s">
        <v>758</v>
      </c>
      <c r="B7" s="1225"/>
      <c r="C7" s="1225"/>
      <c r="D7" s="1225"/>
      <c r="E7" s="1225"/>
      <c r="F7" s="1225"/>
      <c r="G7" s="1225"/>
      <c r="H7" s="1225"/>
      <c r="I7" s="1225"/>
      <c r="J7" s="738"/>
    </row>
    <row r="8" spans="1:10" s="641" customFormat="1" ht="15" customHeight="1">
      <c r="A8" s="1215" t="s">
        <v>568</v>
      </c>
      <c r="B8" s="1215"/>
      <c r="C8" s="1215"/>
      <c r="D8" s="1215"/>
      <c r="E8" s="1215"/>
      <c r="F8" s="1215"/>
      <c r="G8" s="740"/>
      <c r="H8" s="741"/>
      <c r="I8" s="741"/>
      <c r="J8" s="742"/>
    </row>
    <row r="9" spans="1:10" s="641" customFormat="1" ht="15" customHeight="1">
      <c r="A9" s="1221" t="s">
        <v>759</v>
      </c>
      <c r="B9" s="1221"/>
      <c r="C9" s="1221"/>
      <c r="D9" s="1221"/>
      <c r="E9" s="1221"/>
      <c r="F9" s="1221"/>
      <c r="G9" s="1221"/>
      <c r="H9" s="1221"/>
      <c r="I9" s="1221"/>
      <c r="J9" s="742"/>
    </row>
    <row r="10" spans="1:10" s="743" customFormat="1" ht="15.75" customHeight="1">
      <c r="J10" s="742"/>
    </row>
    <row r="11" spans="1:10" s="641" customFormat="1" ht="12.75" customHeight="1">
      <c r="J11" s="742"/>
    </row>
    <row r="15" spans="1:10">
      <c r="C15" s="742" t="s">
        <v>31</v>
      </c>
    </row>
    <row r="19" spans="5:5">
      <c r="E19" s="742" t="s">
        <v>31</v>
      </c>
    </row>
  </sheetData>
  <mergeCells count="8">
    <mergeCell ref="A8:F8"/>
    <mergeCell ref="A9:I9"/>
    <mergeCell ref="A2:A3"/>
    <mergeCell ref="B2:C2"/>
    <mergeCell ref="D2:E2"/>
    <mergeCell ref="F2:G2"/>
    <mergeCell ref="H2:I2"/>
    <mergeCell ref="A7:I7"/>
  </mergeCells>
  <pageMargins left="0.75" right="0.75" top="1" bottom="1"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zoomScaleNormal="100" workbookViewId="0">
      <selection activeCell="F32" sqref="F32"/>
    </sheetView>
  </sheetViews>
  <sheetFormatPr defaultColWidth="9.140625" defaultRowHeight="11.25"/>
  <cols>
    <col min="1" max="1" width="7.85546875" style="753" customWidth="1"/>
    <col min="2" max="2" width="8.28515625" style="753" customWidth="1"/>
    <col min="3" max="3" width="10" style="753" customWidth="1"/>
    <col min="4" max="4" width="7.7109375" style="753" customWidth="1"/>
    <col min="5" max="5" width="9" style="753" customWidth="1"/>
    <col min="6" max="6" width="9" style="755" customWidth="1"/>
    <col min="7" max="7" width="8.7109375" style="753" customWidth="1"/>
    <col min="8" max="8" width="9.28515625" style="753" customWidth="1"/>
    <col min="9" max="9" width="10.42578125" style="753" customWidth="1"/>
    <col min="10" max="16384" width="9.140625" style="753"/>
  </cols>
  <sheetData>
    <row r="1" spans="1:10" s="744" customFormat="1" ht="15.75">
      <c r="A1" s="1227" t="s">
        <v>9</v>
      </c>
      <c r="B1" s="1227"/>
      <c r="C1" s="1227"/>
      <c r="D1" s="1227"/>
      <c r="E1" s="1227"/>
      <c r="F1" s="1227"/>
      <c r="G1" s="1227"/>
      <c r="H1" s="1227"/>
      <c r="I1" s="1227"/>
    </row>
    <row r="2" spans="1:10" s="745" customFormat="1" ht="16.5" customHeight="1">
      <c r="A2" s="1228" t="s">
        <v>25</v>
      </c>
      <c r="B2" s="1222" t="s">
        <v>756</v>
      </c>
      <c r="C2" s="1222"/>
      <c r="D2" s="1222" t="s">
        <v>755</v>
      </c>
      <c r="E2" s="1222"/>
      <c r="F2" s="1230" t="s">
        <v>757</v>
      </c>
      <c r="G2" s="1230"/>
      <c r="H2" s="1231" t="s">
        <v>24</v>
      </c>
      <c r="I2" s="1231"/>
    </row>
    <row r="3" spans="1:10" s="747" customFormat="1" ht="27.75" customHeight="1">
      <c r="A3" s="1229"/>
      <c r="B3" s="746" t="s">
        <v>760</v>
      </c>
      <c r="C3" s="736" t="s">
        <v>683</v>
      </c>
      <c r="D3" s="746" t="s">
        <v>760</v>
      </c>
      <c r="E3" s="736" t="s">
        <v>683</v>
      </c>
      <c r="F3" s="746" t="s">
        <v>760</v>
      </c>
      <c r="G3" s="736" t="s">
        <v>683</v>
      </c>
      <c r="H3" s="746" t="s">
        <v>760</v>
      </c>
      <c r="I3" s="736" t="s">
        <v>683</v>
      </c>
    </row>
    <row r="4" spans="1:10" s="748" customFormat="1" ht="13.5" customHeight="1">
      <c r="A4" s="6" t="s">
        <v>383</v>
      </c>
      <c r="B4" s="8">
        <v>189</v>
      </c>
      <c r="C4" s="8">
        <v>2562.8999999999992</v>
      </c>
      <c r="D4" s="8">
        <v>18</v>
      </c>
      <c r="E4" s="8">
        <v>715.66700000000003</v>
      </c>
      <c r="F4" s="8">
        <v>200</v>
      </c>
      <c r="G4" s="8">
        <v>56193.534970000001</v>
      </c>
      <c r="H4" s="8">
        <v>407</v>
      </c>
      <c r="I4" s="8">
        <v>59472.101970000011</v>
      </c>
    </row>
    <row r="5" spans="1:10" s="748" customFormat="1" ht="13.5" customHeight="1">
      <c r="A5" s="6" t="s">
        <v>517</v>
      </c>
      <c r="B5" s="8">
        <f t="shared" ref="B5:I5" si="0">SUM(B6:B6)</f>
        <v>17</v>
      </c>
      <c r="C5" s="8">
        <f t="shared" si="0"/>
        <v>3359.53</v>
      </c>
      <c r="D5" s="8">
        <f t="shared" si="0"/>
        <v>3</v>
      </c>
      <c r="E5" s="8">
        <f t="shared" si="0"/>
        <v>1931.55</v>
      </c>
      <c r="F5" s="8">
        <f t="shared" si="0"/>
        <v>39</v>
      </c>
      <c r="G5" s="8">
        <f t="shared" si="0"/>
        <v>67145.289999999994</v>
      </c>
      <c r="H5" s="8">
        <f t="shared" si="0"/>
        <v>59</v>
      </c>
      <c r="I5" s="8">
        <f t="shared" si="0"/>
        <v>72436.37</v>
      </c>
    </row>
    <row r="6" spans="1:10" s="3" customFormat="1" ht="12.75" customHeight="1">
      <c r="A6" s="7">
        <v>43191</v>
      </c>
      <c r="B6" s="749">
        <v>17</v>
      </c>
      <c r="C6" s="749">
        <v>3359.53</v>
      </c>
      <c r="D6" s="749">
        <v>3</v>
      </c>
      <c r="E6" s="749">
        <v>1931.55</v>
      </c>
      <c r="F6" s="749">
        <v>39</v>
      </c>
      <c r="G6" s="749">
        <v>67145.289999999994</v>
      </c>
      <c r="H6" s="749">
        <v>59</v>
      </c>
      <c r="I6" s="749">
        <v>72436.37</v>
      </c>
      <c r="J6" s="750"/>
    </row>
    <row r="7" spans="1:10" ht="12">
      <c r="A7" s="1194" t="s">
        <v>568</v>
      </c>
      <c r="B7" s="1194"/>
      <c r="C7" s="1194"/>
      <c r="D7" s="1194"/>
      <c r="E7" s="1194"/>
      <c r="F7" s="1194"/>
      <c r="G7" s="751"/>
      <c r="H7" s="752"/>
      <c r="I7" s="752"/>
    </row>
    <row r="8" spans="1:10" ht="12">
      <c r="A8" s="1226" t="s">
        <v>759</v>
      </c>
      <c r="B8" s="1226"/>
      <c r="C8" s="1226"/>
      <c r="D8" s="1226"/>
      <c r="E8" s="1226"/>
      <c r="F8" s="1226"/>
      <c r="G8" s="1226"/>
      <c r="H8" s="1226"/>
      <c r="I8" s="1226"/>
      <c r="J8" s="754"/>
    </row>
    <row r="9" spans="1:10">
      <c r="J9" s="754"/>
    </row>
    <row r="10" spans="1:10">
      <c r="C10" s="754"/>
      <c r="D10" s="754"/>
      <c r="E10" s="754"/>
      <c r="F10" s="754"/>
      <c r="G10" s="754"/>
      <c r="H10" s="754"/>
      <c r="I10" s="754"/>
      <c r="J10" s="754"/>
    </row>
    <row r="11" spans="1:10">
      <c r="J11" s="754"/>
    </row>
    <row r="13" spans="1:10">
      <c r="F13" s="753"/>
    </row>
    <row r="14" spans="1:10">
      <c r="F14" s="753"/>
    </row>
    <row r="15" spans="1:10">
      <c r="F15" s="753"/>
    </row>
    <row r="16" spans="1:10">
      <c r="F16" s="753"/>
    </row>
    <row r="17" spans="6:6">
      <c r="F17" s="753"/>
    </row>
    <row r="18" spans="6:6">
      <c r="F18" s="753"/>
    </row>
    <row r="19" spans="6:6">
      <c r="F19" s="753"/>
    </row>
    <row r="20" spans="6:6">
      <c r="F20" s="753"/>
    </row>
    <row r="21" spans="6:6">
      <c r="F21" s="753"/>
    </row>
    <row r="22" spans="6:6">
      <c r="F22" s="753"/>
    </row>
    <row r="23" spans="6:6">
      <c r="F23" s="753"/>
    </row>
    <row r="24" spans="6:6">
      <c r="F24" s="753"/>
    </row>
    <row r="25" spans="6:6">
      <c r="F25" s="753"/>
    </row>
    <row r="26" spans="6:6">
      <c r="F26" s="753"/>
    </row>
    <row r="27" spans="6:6">
      <c r="F27" s="753"/>
    </row>
    <row r="28" spans="6:6">
      <c r="F28" s="753"/>
    </row>
    <row r="29" spans="6:6">
      <c r="F29" s="753"/>
    </row>
    <row r="30" spans="6:6">
      <c r="F30" s="753"/>
    </row>
    <row r="31" spans="6:6">
      <c r="F31" s="753"/>
    </row>
    <row r="32" spans="6:6">
      <c r="F32" s="753"/>
    </row>
    <row r="33" spans="6:6">
      <c r="F33" s="753"/>
    </row>
    <row r="34" spans="6:6">
      <c r="F34" s="753"/>
    </row>
    <row r="35" spans="6:6">
      <c r="F35" s="753"/>
    </row>
    <row r="36" spans="6:6">
      <c r="F36" s="753"/>
    </row>
    <row r="37" spans="6:6">
      <c r="F37" s="753"/>
    </row>
    <row r="38" spans="6:6">
      <c r="F38" s="753"/>
    </row>
    <row r="39" spans="6:6">
      <c r="F39" s="753"/>
    </row>
    <row r="40" spans="6:6">
      <c r="F40" s="753"/>
    </row>
    <row r="41" spans="6:6">
      <c r="F41" s="753"/>
    </row>
    <row r="42" spans="6:6">
      <c r="F42" s="753"/>
    </row>
    <row r="43" spans="6:6">
      <c r="F43" s="753"/>
    </row>
    <row r="44" spans="6:6">
      <c r="F44" s="753"/>
    </row>
    <row r="45" spans="6:6">
      <c r="F45" s="753"/>
    </row>
    <row r="46" spans="6:6">
      <c r="F46" s="753"/>
    </row>
    <row r="47" spans="6:6">
      <c r="F47" s="753"/>
    </row>
    <row r="48" spans="6:6">
      <c r="F48" s="753"/>
    </row>
    <row r="49" spans="6:6">
      <c r="F49" s="753"/>
    </row>
    <row r="50" spans="6:6">
      <c r="F50" s="753"/>
    </row>
    <row r="51" spans="6:6">
      <c r="F51" s="753"/>
    </row>
    <row r="52" spans="6:6">
      <c r="F52" s="753"/>
    </row>
    <row r="53" spans="6:6">
      <c r="F53" s="753"/>
    </row>
    <row r="54" spans="6:6">
      <c r="F54" s="753"/>
    </row>
    <row r="55" spans="6:6">
      <c r="F55" s="753"/>
    </row>
    <row r="56" spans="6:6">
      <c r="F56" s="753"/>
    </row>
    <row r="57" spans="6:6">
      <c r="F57" s="753"/>
    </row>
    <row r="58" spans="6:6">
      <c r="F58" s="753"/>
    </row>
    <row r="59" spans="6:6">
      <c r="F59" s="753"/>
    </row>
    <row r="60" spans="6:6">
      <c r="F60" s="753"/>
    </row>
    <row r="61" spans="6:6">
      <c r="F61" s="753"/>
    </row>
    <row r="62" spans="6:6">
      <c r="F62" s="753"/>
    </row>
    <row r="63" spans="6:6">
      <c r="F63" s="753"/>
    </row>
    <row r="64" spans="6:6">
      <c r="F64" s="753"/>
    </row>
    <row r="65" spans="6:6">
      <c r="F65" s="753"/>
    </row>
    <row r="66" spans="6:6">
      <c r="F66" s="753"/>
    </row>
    <row r="67" spans="6:6">
      <c r="F67" s="753"/>
    </row>
    <row r="68" spans="6:6">
      <c r="F68" s="753"/>
    </row>
    <row r="69" spans="6:6">
      <c r="F69" s="753"/>
    </row>
    <row r="70" spans="6:6">
      <c r="F70" s="753"/>
    </row>
    <row r="71" spans="6:6">
      <c r="F71" s="753"/>
    </row>
    <row r="72" spans="6:6">
      <c r="F72" s="753"/>
    </row>
    <row r="73" spans="6:6">
      <c r="F73" s="753"/>
    </row>
    <row r="74" spans="6:6">
      <c r="F74" s="753"/>
    </row>
    <row r="75" spans="6:6">
      <c r="F75" s="753"/>
    </row>
    <row r="76" spans="6:6">
      <c r="F76" s="753"/>
    </row>
    <row r="77" spans="6:6">
      <c r="F77" s="753"/>
    </row>
    <row r="78" spans="6:6">
      <c r="F78" s="753"/>
    </row>
    <row r="79" spans="6:6">
      <c r="F79" s="753"/>
    </row>
    <row r="80" spans="6:6">
      <c r="F80" s="753"/>
    </row>
    <row r="81" spans="6:6">
      <c r="F81" s="753"/>
    </row>
    <row r="82" spans="6:6">
      <c r="F82" s="753"/>
    </row>
    <row r="83" spans="6:6">
      <c r="F83" s="753"/>
    </row>
    <row r="84" spans="6:6">
      <c r="F84" s="753"/>
    </row>
    <row r="85" spans="6:6">
      <c r="F85" s="753"/>
    </row>
    <row r="86" spans="6:6">
      <c r="F86" s="753"/>
    </row>
    <row r="87" spans="6:6">
      <c r="F87" s="753"/>
    </row>
    <row r="88" spans="6:6">
      <c r="F88" s="753"/>
    </row>
    <row r="89" spans="6:6">
      <c r="F89" s="753"/>
    </row>
    <row r="90" spans="6:6">
      <c r="F90" s="753"/>
    </row>
    <row r="91" spans="6:6">
      <c r="F91" s="753"/>
    </row>
    <row r="92" spans="6:6">
      <c r="F92" s="753"/>
    </row>
    <row r="93" spans="6:6">
      <c r="F93" s="753"/>
    </row>
    <row r="94" spans="6:6">
      <c r="F94" s="753"/>
    </row>
    <row r="95" spans="6:6">
      <c r="F95" s="753"/>
    </row>
    <row r="96" spans="6:6">
      <c r="F96" s="753"/>
    </row>
    <row r="97" spans="6:6">
      <c r="F97" s="753"/>
    </row>
    <row r="98" spans="6:6">
      <c r="F98" s="753"/>
    </row>
    <row r="99" spans="6:6">
      <c r="F99" s="753"/>
    </row>
    <row r="100" spans="6:6">
      <c r="F100" s="753"/>
    </row>
    <row r="101" spans="6:6">
      <c r="F101" s="753"/>
    </row>
    <row r="102" spans="6:6">
      <c r="F102" s="753"/>
    </row>
    <row r="103" spans="6:6">
      <c r="F103" s="753"/>
    </row>
    <row r="104" spans="6:6">
      <c r="F104" s="753"/>
    </row>
    <row r="105" spans="6:6">
      <c r="F105" s="753"/>
    </row>
    <row r="106" spans="6:6">
      <c r="F106" s="753"/>
    </row>
    <row r="107" spans="6:6">
      <c r="F107" s="753"/>
    </row>
    <row r="108" spans="6:6">
      <c r="F108" s="753"/>
    </row>
    <row r="109" spans="6:6">
      <c r="F109" s="753"/>
    </row>
    <row r="110" spans="6:6">
      <c r="F110" s="753"/>
    </row>
    <row r="111" spans="6:6">
      <c r="F111" s="753"/>
    </row>
    <row r="112" spans="6:6">
      <c r="F112" s="753"/>
    </row>
    <row r="113" spans="6:6">
      <c r="F113" s="753"/>
    </row>
    <row r="114" spans="6:6">
      <c r="F114" s="753"/>
    </row>
    <row r="115" spans="6:6">
      <c r="F115" s="753"/>
    </row>
    <row r="116" spans="6:6">
      <c r="F116" s="753"/>
    </row>
    <row r="117" spans="6:6">
      <c r="F117" s="753"/>
    </row>
    <row r="118" spans="6:6">
      <c r="F118" s="753"/>
    </row>
    <row r="119" spans="6:6">
      <c r="F119" s="753"/>
    </row>
    <row r="120" spans="6:6">
      <c r="F120" s="753"/>
    </row>
    <row r="121" spans="6:6">
      <c r="F121" s="753"/>
    </row>
    <row r="122" spans="6:6">
      <c r="F122" s="753"/>
    </row>
    <row r="123" spans="6:6">
      <c r="F123" s="753"/>
    </row>
    <row r="124" spans="6:6">
      <c r="F124" s="753"/>
    </row>
    <row r="125" spans="6:6">
      <c r="F125" s="753"/>
    </row>
    <row r="126" spans="6:6">
      <c r="F126" s="753"/>
    </row>
    <row r="127" spans="6:6">
      <c r="F127" s="753"/>
    </row>
    <row r="128" spans="6:6">
      <c r="F128" s="753"/>
    </row>
    <row r="129" spans="6:6">
      <c r="F129" s="753"/>
    </row>
    <row r="130" spans="6:6">
      <c r="F130" s="753"/>
    </row>
    <row r="131" spans="6:6">
      <c r="F131" s="753"/>
    </row>
    <row r="132" spans="6:6">
      <c r="F132" s="753"/>
    </row>
    <row r="133" spans="6:6">
      <c r="F133" s="753"/>
    </row>
    <row r="134" spans="6:6">
      <c r="F134" s="753"/>
    </row>
    <row r="135" spans="6:6">
      <c r="F135" s="753"/>
    </row>
    <row r="136" spans="6:6">
      <c r="F136" s="753"/>
    </row>
    <row r="137" spans="6:6">
      <c r="F137" s="753"/>
    </row>
    <row r="138" spans="6:6">
      <c r="F138" s="753"/>
    </row>
    <row r="139" spans="6:6">
      <c r="F139" s="753"/>
    </row>
    <row r="140" spans="6:6">
      <c r="F140" s="753"/>
    </row>
    <row r="141" spans="6:6">
      <c r="F141" s="753"/>
    </row>
    <row r="142" spans="6:6">
      <c r="F142" s="753"/>
    </row>
    <row r="143" spans="6:6">
      <c r="F143" s="753"/>
    </row>
    <row r="144" spans="6:6">
      <c r="F144" s="753"/>
    </row>
    <row r="145" spans="6:6">
      <c r="F145" s="753"/>
    </row>
    <row r="146" spans="6:6">
      <c r="F146" s="753"/>
    </row>
    <row r="147" spans="6:6">
      <c r="F147" s="753"/>
    </row>
    <row r="148" spans="6:6">
      <c r="F148" s="753"/>
    </row>
    <row r="149" spans="6:6">
      <c r="F149" s="753"/>
    </row>
    <row r="150" spans="6:6">
      <c r="F150" s="753"/>
    </row>
    <row r="151" spans="6:6">
      <c r="F151" s="753"/>
    </row>
    <row r="152" spans="6:6">
      <c r="F152" s="753"/>
    </row>
    <row r="153" spans="6:6">
      <c r="F153" s="753"/>
    </row>
    <row r="154" spans="6:6">
      <c r="F154" s="753"/>
    </row>
    <row r="155" spans="6:6">
      <c r="F155" s="753"/>
    </row>
    <row r="271" spans="6:8">
      <c r="F271" s="753"/>
    </row>
    <row r="272" spans="6:8" ht="15">
      <c r="F272" s="753"/>
      <c r="H272" s="743"/>
    </row>
    <row r="273" spans="6:6">
      <c r="F273" s="753"/>
    </row>
    <row r="274" spans="6:6">
      <c r="F274" s="753"/>
    </row>
    <row r="275" spans="6:6">
      <c r="F275" s="753"/>
    </row>
    <row r="277" spans="6:6">
      <c r="F277" s="753"/>
    </row>
    <row r="278" spans="6:6">
      <c r="F278" s="753"/>
    </row>
    <row r="279" spans="6:6">
      <c r="F279" s="753"/>
    </row>
    <row r="280" spans="6:6">
      <c r="F280" s="753"/>
    </row>
    <row r="281" spans="6:6">
      <c r="F281" s="753"/>
    </row>
    <row r="282" spans="6:6">
      <c r="F282" s="753"/>
    </row>
    <row r="283" spans="6:6">
      <c r="F283" s="753"/>
    </row>
  </sheetData>
  <mergeCells count="8">
    <mergeCell ref="A7:F7"/>
    <mergeCell ref="A8:I8"/>
    <mergeCell ref="A1:I1"/>
    <mergeCell ref="A2:A3"/>
    <mergeCell ref="B2:C2"/>
    <mergeCell ref="D2:E2"/>
    <mergeCell ref="F2:G2"/>
    <mergeCell ref="H2:I2"/>
  </mergeCells>
  <pageMargins left="0.75" right="0.46"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F32" sqref="F32"/>
    </sheetView>
  </sheetViews>
  <sheetFormatPr defaultRowHeight="15"/>
  <cols>
    <col min="1" max="1" width="7.5703125" style="743" customWidth="1"/>
    <col min="2" max="2" width="9.140625" style="743"/>
    <col min="3" max="3" width="9" style="743" customWidth="1"/>
    <col min="4" max="4" width="7.85546875" style="743" customWidth="1"/>
    <col min="5" max="5" width="9.7109375" style="743" customWidth="1"/>
    <col min="6" max="6" width="7.28515625" style="743" customWidth="1"/>
    <col min="7" max="7" width="9.7109375" style="743" customWidth="1"/>
    <col min="8" max="8" width="7.7109375" style="743" customWidth="1"/>
    <col min="9" max="9" width="8.28515625" style="743" customWidth="1"/>
    <col min="10" max="16384" width="9.140625" style="743"/>
  </cols>
  <sheetData>
    <row r="1" spans="1:9" ht="15.75">
      <c r="A1" s="1233" t="s">
        <v>10</v>
      </c>
      <c r="B1" s="1233"/>
      <c r="C1" s="1233"/>
      <c r="D1" s="1233"/>
      <c r="E1" s="1233"/>
      <c r="F1" s="1233"/>
      <c r="G1" s="1233"/>
      <c r="H1" s="1233"/>
      <c r="I1" s="1233"/>
    </row>
    <row r="2" spans="1:9" ht="15" customHeight="1">
      <c r="A2" s="1234" t="s">
        <v>25</v>
      </c>
      <c r="B2" s="1222" t="s">
        <v>755</v>
      </c>
      <c r="C2" s="1222"/>
      <c r="D2" s="1222" t="s">
        <v>756</v>
      </c>
      <c r="E2" s="1222"/>
      <c r="F2" s="1230" t="s">
        <v>757</v>
      </c>
      <c r="G2" s="1230"/>
      <c r="H2" s="1236" t="s">
        <v>24</v>
      </c>
      <c r="I2" s="1236"/>
    </row>
    <row r="3" spans="1:9" ht="34.5" customHeight="1">
      <c r="A3" s="1235"/>
      <c r="B3" s="756" t="s">
        <v>761</v>
      </c>
      <c r="C3" s="756" t="s">
        <v>683</v>
      </c>
      <c r="D3" s="756" t="s">
        <v>761</v>
      </c>
      <c r="E3" s="756" t="s">
        <v>683</v>
      </c>
      <c r="F3" s="756" t="s">
        <v>761</v>
      </c>
      <c r="G3" s="756" t="s">
        <v>683</v>
      </c>
      <c r="H3" s="756" t="s">
        <v>761</v>
      </c>
      <c r="I3" s="756" t="s">
        <v>683</v>
      </c>
    </row>
    <row r="4" spans="1:9" s="758" customFormat="1">
      <c r="A4" s="6" t="s">
        <v>383</v>
      </c>
      <c r="B4" s="757">
        <v>721</v>
      </c>
      <c r="C4" s="757">
        <v>170834.69999999998</v>
      </c>
      <c r="D4" s="757">
        <v>1809</v>
      </c>
      <c r="E4" s="757">
        <v>234614.68</v>
      </c>
      <c r="F4" s="757">
        <v>173</v>
      </c>
      <c r="G4" s="757">
        <v>193697.7</v>
      </c>
      <c r="H4" s="757">
        <v>2706</v>
      </c>
      <c r="I4" s="757">
        <v>599147.07999999996</v>
      </c>
    </row>
    <row r="5" spans="1:9" s="758" customFormat="1">
      <c r="A5" s="6" t="s">
        <v>517</v>
      </c>
      <c r="B5" s="757">
        <f t="shared" ref="B5:I5" si="0">SUM(B6:B6)</f>
        <v>42</v>
      </c>
      <c r="C5" s="757">
        <f t="shared" si="0"/>
        <v>18516.740000000002</v>
      </c>
      <c r="D5" s="757">
        <f t="shared" si="0"/>
        <v>214</v>
      </c>
      <c r="E5" s="757">
        <f t="shared" si="0"/>
        <v>31695.54</v>
      </c>
      <c r="F5" s="757">
        <f t="shared" si="0"/>
        <v>16</v>
      </c>
      <c r="G5" s="757">
        <f t="shared" si="0"/>
        <v>16187</v>
      </c>
      <c r="H5" s="757">
        <f t="shared" si="0"/>
        <v>272</v>
      </c>
      <c r="I5" s="757">
        <f t="shared" si="0"/>
        <v>66399.28</v>
      </c>
    </row>
    <row r="6" spans="1:9" s="760" customFormat="1" ht="13.5" customHeight="1">
      <c r="A6" s="7">
        <v>43191</v>
      </c>
      <c r="B6" s="759">
        <v>42</v>
      </c>
      <c r="C6" s="759">
        <v>18516.740000000002</v>
      </c>
      <c r="D6" s="759">
        <v>214</v>
      </c>
      <c r="E6" s="759">
        <v>31695.54</v>
      </c>
      <c r="F6" s="759">
        <v>16</v>
      </c>
      <c r="G6" s="759">
        <v>16187</v>
      </c>
      <c r="H6" s="759">
        <v>272</v>
      </c>
      <c r="I6" s="759">
        <v>66399.28</v>
      </c>
    </row>
    <row r="7" spans="1:9" ht="15.75">
      <c r="A7" s="761"/>
      <c r="B7"/>
      <c r="C7"/>
      <c r="D7"/>
      <c r="E7"/>
      <c r="F7"/>
      <c r="G7"/>
      <c r="H7"/>
      <c r="I7"/>
    </row>
    <row r="8" spans="1:9">
      <c r="A8" s="1232" t="s">
        <v>702</v>
      </c>
      <c r="B8" s="1232"/>
      <c r="C8" s="1232"/>
      <c r="D8" s="1232"/>
      <c r="E8" s="1232"/>
      <c r="F8" s="1232"/>
      <c r="G8" s="1232"/>
      <c r="H8" s="1232"/>
      <c r="I8" s="1232"/>
    </row>
    <row r="9" spans="1:9">
      <c r="G9" s="762"/>
    </row>
    <row r="10" spans="1:9">
      <c r="A10" s="763"/>
    </row>
    <row r="13" spans="1:9">
      <c r="A13" s="763"/>
    </row>
    <row r="17" spans="1:1">
      <c r="A17" s="764"/>
    </row>
    <row r="18" spans="1:1">
      <c r="A18" s="765"/>
    </row>
    <row r="19" spans="1:1">
      <c r="A19" s="765"/>
    </row>
    <row r="20" spans="1:1">
      <c r="A20" s="765"/>
    </row>
    <row r="21" spans="1:1">
      <c r="A21" s="765"/>
    </row>
    <row r="22" spans="1:1">
      <c r="A22" s="765"/>
    </row>
    <row r="23" spans="1:1">
      <c r="A23" s="765"/>
    </row>
    <row r="24" spans="1:1">
      <c r="A24" s="765"/>
    </row>
    <row r="25" spans="1:1">
      <c r="A25" s="765"/>
    </row>
  </sheetData>
  <mergeCells count="7">
    <mergeCell ref="A8:I8"/>
    <mergeCell ref="A1:I1"/>
    <mergeCell ref="A2:A3"/>
    <mergeCell ref="B2:C2"/>
    <mergeCell ref="D2:E2"/>
    <mergeCell ref="F2:G2"/>
    <mergeCell ref="H2:I2"/>
  </mergeCells>
  <hyperlinks>
    <hyperlink ref="B2" r:id="rId1" display="NSE@"/>
    <hyperlink ref="B2:C2" r:id="rId2" display="NSE @"/>
  </hyperlinks>
  <pageMargins left="0.7" right="0.7" top="0.75" bottom="0.75" header="0.3" footer="0.3"/>
  <pageSetup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workbookViewId="0">
      <selection activeCell="F32" sqref="F32"/>
    </sheetView>
  </sheetViews>
  <sheetFormatPr defaultColWidth="9.140625" defaultRowHeight="12.75"/>
  <cols>
    <col min="1" max="1" width="7.5703125" style="767" customWidth="1"/>
    <col min="2" max="5" width="8.85546875" style="767" customWidth="1"/>
    <col min="6" max="6" width="7.42578125" style="767" customWidth="1"/>
    <col min="7" max="7" width="8.140625" style="767" customWidth="1"/>
    <col min="8" max="16384" width="9.140625" style="767"/>
  </cols>
  <sheetData>
    <row r="1" spans="1:9" ht="15.75">
      <c r="A1" s="766" t="s">
        <v>11</v>
      </c>
      <c r="B1" s="766"/>
      <c r="C1" s="766"/>
      <c r="D1" s="766"/>
      <c r="E1" s="766"/>
    </row>
    <row r="2" spans="1:9" ht="17.25" customHeight="1">
      <c r="A2" s="1234" t="s">
        <v>25</v>
      </c>
      <c r="B2" s="1237" t="s">
        <v>30</v>
      </c>
      <c r="C2" s="1237"/>
      <c r="D2" s="1237" t="s">
        <v>29</v>
      </c>
      <c r="E2" s="1237"/>
      <c r="F2" s="1238" t="s">
        <v>32</v>
      </c>
      <c r="G2" s="1239"/>
    </row>
    <row r="3" spans="1:9" ht="43.5" customHeight="1">
      <c r="A3" s="1235"/>
      <c r="B3" s="768" t="s">
        <v>762</v>
      </c>
      <c r="C3" s="768" t="s">
        <v>763</v>
      </c>
      <c r="D3" s="768" t="s">
        <v>762</v>
      </c>
      <c r="E3" s="768" t="s">
        <v>763</v>
      </c>
      <c r="F3" s="768" t="s">
        <v>762</v>
      </c>
      <c r="G3" s="768" t="s">
        <v>763</v>
      </c>
    </row>
    <row r="4" spans="1:9" ht="14.25" customHeight="1">
      <c r="A4" s="6" t="s">
        <v>383</v>
      </c>
      <c r="B4" s="769">
        <v>30008</v>
      </c>
      <c r="C4" s="769">
        <v>494674.7</v>
      </c>
      <c r="D4" s="769">
        <v>61395</v>
      </c>
      <c r="E4" s="769">
        <v>1303423.4400000002</v>
      </c>
      <c r="F4" s="769">
        <v>1</v>
      </c>
      <c r="G4" s="769">
        <v>0.22</v>
      </c>
      <c r="H4" s="770"/>
      <c r="I4" s="770"/>
    </row>
    <row r="5" spans="1:9" ht="14.25" customHeight="1">
      <c r="A5" s="6" t="s">
        <v>517</v>
      </c>
      <c r="B5" s="769">
        <f t="shared" ref="B5:G5" si="0">SUM(B6:B6)</f>
        <v>3442</v>
      </c>
      <c r="C5" s="769">
        <f t="shared" si="0"/>
        <v>48912.74</v>
      </c>
      <c r="D5" s="769">
        <f t="shared" si="0"/>
        <v>5588</v>
      </c>
      <c r="E5" s="769">
        <f t="shared" si="0"/>
        <v>113974.59</v>
      </c>
      <c r="F5" s="769">
        <f t="shared" si="0"/>
        <v>0</v>
      </c>
      <c r="G5" s="769">
        <f t="shared" si="0"/>
        <v>0</v>
      </c>
      <c r="H5" s="770"/>
      <c r="I5" s="770"/>
    </row>
    <row r="6" spans="1:9" ht="14.25" customHeight="1">
      <c r="A6" s="7">
        <v>43191</v>
      </c>
      <c r="B6" s="771">
        <v>3442</v>
      </c>
      <c r="C6" s="771">
        <v>48912.74</v>
      </c>
      <c r="D6" s="771">
        <v>5588</v>
      </c>
      <c r="E6" s="771">
        <v>113974.59</v>
      </c>
      <c r="F6" s="771">
        <v>0</v>
      </c>
      <c r="G6" s="771">
        <v>0</v>
      </c>
      <c r="H6" s="770"/>
      <c r="I6" s="770"/>
    </row>
    <row r="7" spans="1:9" ht="12.75" customHeight="1">
      <c r="A7" s="761"/>
      <c r="B7"/>
      <c r="C7"/>
      <c r="D7"/>
      <c r="E7"/>
      <c r="F7"/>
      <c r="G7"/>
      <c r="H7"/>
      <c r="I7"/>
    </row>
    <row r="8" spans="1:9">
      <c r="A8" s="11" t="s">
        <v>702</v>
      </c>
      <c r="B8" s="772"/>
      <c r="C8" s="772"/>
      <c r="D8" s="772"/>
      <c r="E8" s="772" t="s">
        <v>31</v>
      </c>
    </row>
    <row r="9" spans="1:9">
      <c r="C9" s="773"/>
      <c r="D9" s="773"/>
      <c r="E9" s="773"/>
    </row>
    <row r="10" spans="1:9">
      <c r="C10" s="774"/>
      <c r="D10" s="774"/>
      <c r="E10" s="774"/>
    </row>
    <row r="11" spans="1:9">
      <c r="C11" s="774"/>
      <c r="D11" s="774"/>
      <c r="E11" s="774"/>
    </row>
    <row r="12" spans="1:9" ht="15">
      <c r="C12" s="775"/>
      <c r="D12" s="775"/>
      <c r="E12" s="775"/>
    </row>
    <row r="13" spans="1:9" ht="15.75">
      <c r="A13" s="776"/>
      <c r="B13"/>
      <c r="C13"/>
      <c r="D13"/>
      <c r="E13"/>
      <c r="F13"/>
      <c r="G13"/>
      <c r="H13"/>
    </row>
    <row r="14" spans="1:9" ht="15">
      <c r="A14" s="777"/>
      <c r="C14" s="774"/>
      <c r="D14" s="774"/>
      <c r="E14" s="774"/>
    </row>
    <row r="15" spans="1:9" ht="15">
      <c r="A15" s="765"/>
      <c r="C15" s="774"/>
      <c r="D15" s="774"/>
      <c r="E15" s="774"/>
    </row>
    <row r="16" spans="1:9" ht="15">
      <c r="A16" s="765"/>
      <c r="C16" s="775"/>
      <c r="D16" s="775"/>
      <c r="E16" s="775"/>
    </row>
    <row r="17" spans="1:5" ht="15">
      <c r="A17" s="765"/>
      <c r="C17" s="773"/>
      <c r="D17" s="773"/>
      <c r="E17" s="773"/>
    </row>
    <row r="18" spans="1:5" ht="15">
      <c r="A18" s="765"/>
      <c r="C18" s="773"/>
      <c r="D18" s="773"/>
      <c r="E18" s="773"/>
    </row>
    <row r="19" spans="1:5" ht="15">
      <c r="A19" s="765"/>
      <c r="C19" s="773"/>
      <c r="D19" s="773"/>
      <c r="E19" s="773"/>
    </row>
    <row r="20" spans="1:5" ht="15">
      <c r="A20" s="765"/>
      <c r="C20" s="773"/>
      <c r="D20" s="773"/>
      <c r="E20" s="773"/>
    </row>
    <row r="21" spans="1:5" ht="15">
      <c r="A21" s="765"/>
      <c r="C21" s="773"/>
      <c r="D21" s="773"/>
      <c r="E21" s="773"/>
    </row>
    <row r="22" spans="1:5" ht="15">
      <c r="A22" s="765"/>
      <c r="C22" s="773"/>
      <c r="D22" s="773"/>
      <c r="E22" s="773"/>
    </row>
    <row r="23" spans="1:5">
      <c r="C23" s="773"/>
      <c r="D23" s="773"/>
      <c r="E23" s="773"/>
    </row>
    <row r="24" spans="1:5">
      <c r="C24" s="773"/>
      <c r="D24" s="773"/>
      <c r="E24" s="773"/>
    </row>
    <row r="25" spans="1:5">
      <c r="C25" s="773"/>
      <c r="D25" s="773"/>
      <c r="E25" s="773"/>
    </row>
    <row r="26" spans="1:5">
      <c r="C26" s="773"/>
      <c r="D26" s="773"/>
      <c r="E26" s="773"/>
    </row>
    <row r="27" spans="1:5">
      <c r="C27" s="773"/>
      <c r="D27" s="773"/>
      <c r="E27" s="773"/>
    </row>
    <row r="28" spans="1:5">
      <c r="C28" s="773"/>
      <c r="D28" s="773"/>
      <c r="E28" s="773"/>
    </row>
    <row r="29" spans="1:5">
      <c r="C29" s="773"/>
      <c r="D29" s="773"/>
      <c r="E29" s="773"/>
    </row>
    <row r="30" spans="1:5">
      <c r="C30" s="773"/>
      <c r="D30" s="773"/>
      <c r="E30" s="773"/>
    </row>
    <row r="31" spans="1:5">
      <c r="C31" s="773"/>
      <c r="D31" s="773"/>
      <c r="E31" s="773"/>
    </row>
    <row r="32" spans="1:5">
      <c r="C32" s="773"/>
      <c r="D32" s="773"/>
      <c r="E32" s="773"/>
    </row>
    <row r="33" spans="3:5">
      <c r="C33" s="773"/>
      <c r="D33" s="773"/>
      <c r="E33" s="773"/>
    </row>
    <row r="34" spans="3:5">
      <c r="C34" s="773"/>
      <c r="D34" s="773"/>
      <c r="E34" s="773"/>
    </row>
    <row r="35" spans="3:5">
      <c r="C35" s="773"/>
      <c r="D35" s="773"/>
      <c r="E35" s="773"/>
    </row>
    <row r="36" spans="3:5">
      <c r="C36" s="773"/>
      <c r="D36" s="773"/>
      <c r="E36" s="773"/>
    </row>
    <row r="37" spans="3:5">
      <c r="C37" s="773"/>
      <c r="D37" s="773"/>
      <c r="E37" s="773"/>
    </row>
    <row r="38" spans="3:5">
      <c r="C38" s="773"/>
      <c r="D38" s="773"/>
      <c r="E38" s="773"/>
    </row>
    <row r="39" spans="3:5">
      <c r="C39" s="773"/>
      <c r="D39" s="773"/>
      <c r="E39" s="773"/>
    </row>
    <row r="40" spans="3:5">
      <c r="C40" s="773"/>
      <c r="D40" s="773"/>
      <c r="E40" s="773"/>
    </row>
    <row r="41" spans="3:5">
      <c r="C41" s="773"/>
      <c r="D41" s="773"/>
      <c r="E41" s="773"/>
    </row>
    <row r="42" spans="3:5">
      <c r="C42" s="773"/>
      <c r="D42" s="773"/>
      <c r="E42" s="773"/>
    </row>
    <row r="43" spans="3:5">
      <c r="C43" s="773"/>
      <c r="D43" s="773"/>
      <c r="E43" s="773"/>
    </row>
    <row r="44" spans="3:5">
      <c r="C44" s="773"/>
      <c r="D44" s="773"/>
      <c r="E44" s="773"/>
    </row>
    <row r="45" spans="3:5">
      <c r="C45" s="773"/>
      <c r="D45" s="773"/>
      <c r="E45" s="773"/>
    </row>
    <row r="46" spans="3:5">
      <c r="C46" s="773"/>
      <c r="D46" s="773"/>
      <c r="E46" s="773"/>
    </row>
    <row r="47" spans="3:5">
      <c r="C47" s="773"/>
      <c r="D47" s="773"/>
      <c r="E47" s="773"/>
    </row>
    <row r="48" spans="3:5">
      <c r="C48" s="773"/>
      <c r="D48" s="773"/>
      <c r="E48" s="773"/>
    </row>
    <row r="49" spans="3:5">
      <c r="C49" s="773"/>
      <c r="D49" s="773"/>
      <c r="E49" s="773"/>
    </row>
    <row r="50" spans="3:5">
      <c r="C50" s="773"/>
      <c r="D50" s="773"/>
      <c r="E50" s="773"/>
    </row>
    <row r="51" spans="3:5">
      <c r="C51" s="773"/>
      <c r="D51" s="773"/>
      <c r="E51" s="773"/>
    </row>
    <row r="52" spans="3:5">
      <c r="C52" s="773"/>
      <c r="D52" s="773"/>
      <c r="E52" s="773"/>
    </row>
    <row r="53" spans="3:5">
      <c r="C53" s="773"/>
      <c r="D53" s="773"/>
      <c r="E53" s="773"/>
    </row>
    <row r="54" spans="3:5">
      <c r="C54" s="773"/>
      <c r="D54" s="773"/>
      <c r="E54" s="773"/>
    </row>
    <row r="55" spans="3:5">
      <c r="C55" s="773"/>
      <c r="D55" s="773"/>
      <c r="E55" s="773"/>
    </row>
    <row r="56" spans="3:5">
      <c r="C56" s="773"/>
      <c r="D56" s="773"/>
      <c r="E56" s="773"/>
    </row>
    <row r="57" spans="3:5">
      <c r="C57" s="773"/>
      <c r="D57" s="773"/>
      <c r="E57" s="773"/>
    </row>
    <row r="58" spans="3:5">
      <c r="C58" s="773"/>
      <c r="D58" s="773"/>
      <c r="E58" s="773"/>
    </row>
    <row r="59" spans="3:5">
      <c r="C59" s="773"/>
      <c r="D59" s="773"/>
      <c r="E59" s="773"/>
    </row>
    <row r="60" spans="3:5">
      <c r="C60" s="773"/>
      <c r="D60" s="773"/>
      <c r="E60" s="773"/>
    </row>
    <row r="61" spans="3:5">
      <c r="C61" s="773"/>
      <c r="D61" s="773"/>
      <c r="E61" s="773"/>
    </row>
    <row r="62" spans="3:5">
      <c r="C62" s="773"/>
      <c r="D62" s="773"/>
      <c r="E62" s="773"/>
    </row>
    <row r="63" spans="3:5">
      <c r="C63" s="773"/>
      <c r="D63" s="773"/>
      <c r="E63" s="773"/>
    </row>
    <row r="64" spans="3:5">
      <c r="C64" s="773"/>
      <c r="D64" s="773"/>
      <c r="E64" s="773"/>
    </row>
    <row r="65" spans="3:5">
      <c r="C65" s="773"/>
      <c r="D65" s="773"/>
      <c r="E65" s="773"/>
    </row>
    <row r="66" spans="3:5">
      <c r="C66" s="773"/>
      <c r="D66" s="773"/>
      <c r="E66" s="773"/>
    </row>
    <row r="67" spans="3:5">
      <c r="C67" s="773"/>
      <c r="D67" s="773"/>
      <c r="E67" s="773"/>
    </row>
    <row r="68" spans="3:5">
      <c r="C68" s="773"/>
      <c r="D68" s="773"/>
      <c r="E68" s="773"/>
    </row>
    <row r="69" spans="3:5">
      <c r="C69" s="773"/>
      <c r="D69" s="773"/>
      <c r="E69" s="773"/>
    </row>
    <row r="70" spans="3:5">
      <c r="C70" s="773"/>
      <c r="D70" s="773"/>
      <c r="E70" s="773"/>
    </row>
    <row r="71" spans="3:5">
      <c r="C71" s="773"/>
      <c r="D71" s="773"/>
      <c r="E71" s="773"/>
    </row>
    <row r="72" spans="3:5">
      <c r="C72" s="773"/>
      <c r="D72" s="773"/>
      <c r="E72" s="773"/>
    </row>
    <row r="73" spans="3:5">
      <c r="C73" s="773"/>
      <c r="D73" s="773"/>
      <c r="E73" s="773"/>
    </row>
    <row r="74" spans="3:5">
      <c r="C74" s="773"/>
      <c r="D74" s="773"/>
      <c r="E74" s="773"/>
    </row>
    <row r="75" spans="3:5">
      <c r="C75" s="773"/>
      <c r="D75" s="773"/>
      <c r="E75" s="773"/>
    </row>
    <row r="76" spans="3:5">
      <c r="C76" s="773"/>
      <c r="D76" s="773"/>
      <c r="E76" s="773"/>
    </row>
    <row r="77" spans="3:5">
      <c r="C77" s="773"/>
      <c r="D77" s="773"/>
      <c r="E77" s="773"/>
    </row>
    <row r="78" spans="3:5">
      <c r="C78" s="773"/>
      <c r="D78" s="773"/>
      <c r="E78" s="773"/>
    </row>
    <row r="79" spans="3:5">
      <c r="C79" s="773"/>
      <c r="D79" s="773"/>
      <c r="E79" s="773"/>
    </row>
    <row r="80" spans="3:5">
      <c r="C80" s="773"/>
      <c r="D80" s="773"/>
      <c r="E80" s="773"/>
    </row>
    <row r="81" spans="3:5">
      <c r="C81" s="773"/>
      <c r="D81" s="773"/>
      <c r="E81" s="773"/>
    </row>
    <row r="82" spans="3:5">
      <c r="C82" s="773"/>
      <c r="D82" s="773"/>
      <c r="E82" s="773"/>
    </row>
    <row r="83" spans="3:5">
      <c r="C83" s="773"/>
      <c r="D83" s="773"/>
      <c r="E83" s="773"/>
    </row>
    <row r="84" spans="3:5">
      <c r="C84" s="773"/>
      <c r="D84" s="773"/>
      <c r="E84" s="773"/>
    </row>
    <row r="85" spans="3:5">
      <c r="C85" s="773"/>
      <c r="D85" s="773"/>
      <c r="E85" s="773"/>
    </row>
    <row r="86" spans="3:5">
      <c r="C86" s="773"/>
      <c r="D86" s="773"/>
      <c r="E86" s="773"/>
    </row>
    <row r="87" spans="3:5">
      <c r="C87" s="773"/>
      <c r="D87" s="773"/>
      <c r="E87" s="773"/>
    </row>
    <row r="88" spans="3:5">
      <c r="C88" s="773"/>
      <c r="D88" s="773"/>
      <c r="E88" s="773"/>
    </row>
    <row r="89" spans="3:5">
      <c r="C89" s="773"/>
      <c r="D89" s="773"/>
      <c r="E89" s="773"/>
    </row>
    <row r="90" spans="3:5">
      <c r="C90" s="773"/>
      <c r="D90" s="773"/>
      <c r="E90" s="773"/>
    </row>
    <row r="91" spans="3:5">
      <c r="C91" s="773"/>
      <c r="D91" s="773"/>
      <c r="E91" s="773"/>
    </row>
  </sheetData>
  <mergeCells count="4">
    <mergeCell ref="A2:A3"/>
    <mergeCell ref="B2:C2"/>
    <mergeCell ref="D2:E2"/>
    <mergeCell ref="F2:G2"/>
  </mergeCells>
  <pageMargins left="0.75" right="0.75" top="1" bottom="1" header="0.5" footer="0.5"/>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4" zoomScaleNormal="100" workbookViewId="0">
      <selection activeCell="E17" sqref="E17"/>
    </sheetView>
  </sheetViews>
  <sheetFormatPr defaultColWidth="9.140625" defaultRowHeight="12.75"/>
  <cols>
    <col min="1" max="1" width="8.140625" style="632" customWidth="1"/>
    <col min="2" max="2" width="7.7109375" style="632" customWidth="1"/>
    <col min="3" max="3" width="10.5703125" style="632" customWidth="1"/>
    <col min="4" max="4" width="8.28515625" style="632" customWidth="1"/>
    <col min="5" max="5" width="8.7109375" style="632" customWidth="1"/>
    <col min="6" max="6" width="8.28515625" style="632" customWidth="1"/>
    <col min="7" max="7" width="8.5703125" style="632" customWidth="1"/>
    <col min="8" max="8" width="7.7109375" style="632" customWidth="1"/>
    <col min="9" max="9" width="9" style="632" customWidth="1"/>
    <col min="10" max="10" width="6.28515625" style="632" bestFit="1" customWidth="1"/>
    <col min="11" max="11" width="8.5703125" style="632" customWidth="1"/>
    <col min="12" max="12" width="7" style="632" bestFit="1" customWidth="1"/>
    <col min="13" max="13" width="8.85546875" style="632" customWidth="1"/>
    <col min="14" max="16384" width="9.140625" style="632"/>
  </cols>
  <sheetData>
    <row r="1" spans="1:14" s="631" customFormat="1" ht="15.75">
      <c r="A1" s="778" t="s">
        <v>12</v>
      </c>
    </row>
    <row r="2" spans="1:14" s="779" customFormat="1" ht="14.25" customHeight="1">
      <c r="A2" s="1241" t="s">
        <v>764</v>
      </c>
      <c r="B2" s="1185" t="s">
        <v>765</v>
      </c>
      <c r="C2" s="1185"/>
      <c r="D2" s="1185"/>
      <c r="E2" s="1185"/>
      <c r="F2" s="1185"/>
      <c r="G2" s="1185"/>
      <c r="H2" s="1185"/>
      <c r="I2" s="1185"/>
      <c r="J2" s="1244" t="s">
        <v>766</v>
      </c>
      <c r="K2" s="1245"/>
      <c r="L2" s="1248" t="s">
        <v>24</v>
      </c>
      <c r="M2" s="1249"/>
    </row>
    <row r="3" spans="1:14" s="779" customFormat="1" ht="24.75" customHeight="1">
      <c r="A3" s="1242"/>
      <c r="B3" s="1185" t="s">
        <v>767</v>
      </c>
      <c r="C3" s="1185"/>
      <c r="D3" s="1186" t="s">
        <v>768</v>
      </c>
      <c r="E3" s="1252"/>
      <c r="F3" s="1186" t="s">
        <v>769</v>
      </c>
      <c r="G3" s="1252"/>
      <c r="H3" s="1186" t="s">
        <v>770</v>
      </c>
      <c r="I3" s="1252"/>
      <c r="J3" s="1246"/>
      <c r="K3" s="1247"/>
      <c r="L3" s="1250"/>
      <c r="M3" s="1251"/>
    </row>
    <row r="4" spans="1:14" s="779" customFormat="1" ht="28.5" customHeight="1">
      <c r="A4" s="1243"/>
      <c r="B4" s="780" t="s">
        <v>700</v>
      </c>
      <c r="C4" s="577" t="s">
        <v>771</v>
      </c>
      <c r="D4" s="780" t="s">
        <v>700</v>
      </c>
      <c r="E4" s="577" t="s">
        <v>683</v>
      </c>
      <c r="F4" s="780" t="s">
        <v>700</v>
      </c>
      <c r="G4" s="577" t="s">
        <v>683</v>
      </c>
      <c r="H4" s="780" t="s">
        <v>700</v>
      </c>
      <c r="I4" s="577" t="s">
        <v>683</v>
      </c>
      <c r="J4" s="780" t="s">
        <v>700</v>
      </c>
      <c r="K4" s="577" t="s">
        <v>683</v>
      </c>
      <c r="L4" s="780" t="s">
        <v>700</v>
      </c>
      <c r="M4" s="577" t="s">
        <v>683</v>
      </c>
    </row>
    <row r="5" spans="1:14" s="783" customFormat="1" ht="15" customHeight="1">
      <c r="A5" s="6" t="s">
        <v>383</v>
      </c>
      <c r="B5" s="781">
        <v>280</v>
      </c>
      <c r="C5" s="781">
        <v>1596761.0499999998</v>
      </c>
      <c r="D5" s="781">
        <v>538</v>
      </c>
      <c r="E5" s="781">
        <v>408841.16999999993</v>
      </c>
      <c r="F5" s="781">
        <v>322</v>
      </c>
      <c r="G5" s="781">
        <v>104834</v>
      </c>
      <c r="H5" s="781">
        <v>216</v>
      </c>
      <c r="I5" s="781">
        <v>16271.32</v>
      </c>
      <c r="J5" s="781">
        <v>88</v>
      </c>
      <c r="K5" s="781">
        <v>10928.98</v>
      </c>
      <c r="L5" s="781">
        <v>1444</v>
      </c>
      <c r="M5" s="781">
        <v>2137636.5200000005</v>
      </c>
      <c r="N5" s="782"/>
    </row>
    <row r="6" spans="1:14" s="785" customFormat="1" ht="15" customHeight="1">
      <c r="A6" s="6" t="s">
        <v>517</v>
      </c>
      <c r="B6" s="781">
        <f t="shared" ref="B6:M6" si="0">SUM(B7:B7)</f>
        <v>21</v>
      </c>
      <c r="C6" s="781">
        <f t="shared" si="0"/>
        <v>307560.55</v>
      </c>
      <c r="D6" s="781">
        <f t="shared" si="0"/>
        <v>22</v>
      </c>
      <c r="E6" s="781">
        <f t="shared" si="0"/>
        <v>16730</v>
      </c>
      <c r="F6" s="781">
        <f t="shared" si="0"/>
        <v>13</v>
      </c>
      <c r="G6" s="781">
        <f t="shared" si="0"/>
        <v>7273.57</v>
      </c>
      <c r="H6" s="781">
        <f t="shared" si="0"/>
        <v>9</v>
      </c>
      <c r="I6" s="781">
        <f t="shared" si="0"/>
        <v>1837.0300000000002</v>
      </c>
      <c r="J6" s="781">
        <f t="shared" si="0"/>
        <v>3</v>
      </c>
      <c r="K6" s="781">
        <f t="shared" si="0"/>
        <v>1496.4099999999999</v>
      </c>
      <c r="L6" s="781">
        <f t="shared" si="0"/>
        <v>68</v>
      </c>
      <c r="M6" s="781">
        <f t="shared" si="0"/>
        <v>334897.56</v>
      </c>
      <c r="N6" s="784"/>
    </row>
    <row r="7" spans="1:14" s="785" customFormat="1" ht="12.75" customHeight="1">
      <c r="A7" s="7">
        <v>43191</v>
      </c>
      <c r="B7" s="786">
        <v>21</v>
      </c>
      <c r="C7" s="786">
        <v>307560.55</v>
      </c>
      <c r="D7" s="786">
        <v>22</v>
      </c>
      <c r="E7" s="786">
        <v>16730</v>
      </c>
      <c r="F7" s="786">
        <v>13</v>
      </c>
      <c r="G7" s="786">
        <v>7273.57</v>
      </c>
      <c r="H7" s="786">
        <v>9</v>
      </c>
      <c r="I7" s="786">
        <v>1837.0300000000002</v>
      </c>
      <c r="J7" s="786">
        <v>3</v>
      </c>
      <c r="K7" s="786">
        <v>1496.4099999999999</v>
      </c>
      <c r="L7" s="786">
        <v>68</v>
      </c>
      <c r="M7" s="786">
        <v>334897.56</v>
      </c>
      <c r="N7" s="784"/>
    </row>
    <row r="8" spans="1:14">
      <c r="A8" s="1240" t="s">
        <v>568</v>
      </c>
      <c r="B8" s="1240"/>
      <c r="C8" s="1240"/>
      <c r="D8" s="1240"/>
      <c r="E8" s="1240"/>
      <c r="F8" s="1240"/>
      <c r="G8" s="787"/>
      <c r="H8" s="788"/>
      <c r="I8" s="788"/>
      <c r="J8" s="788"/>
      <c r="K8" s="788"/>
      <c r="L8" s="789"/>
      <c r="M8" s="788"/>
    </row>
    <row r="9" spans="1:14">
      <c r="A9" s="790" t="s">
        <v>772</v>
      </c>
      <c r="B9" s="791"/>
      <c r="C9" s="791"/>
      <c r="D9" s="791"/>
      <c r="E9" s="791"/>
      <c r="F9" s="791"/>
      <c r="G9" s="791"/>
      <c r="H9" s="791"/>
      <c r="I9" s="791"/>
      <c r="J9" s="791"/>
      <c r="K9" s="791"/>
      <c r="L9" s="791"/>
      <c r="M9" s="792"/>
    </row>
    <row r="10" spans="1:14">
      <c r="B10" s="793"/>
      <c r="C10" s="793"/>
      <c r="D10" s="793"/>
      <c r="E10" s="793"/>
      <c r="F10" s="793"/>
      <c r="G10" s="793"/>
      <c r="H10" s="793"/>
      <c r="I10" s="793"/>
      <c r="J10" s="793"/>
      <c r="K10" s="793"/>
      <c r="L10" s="793"/>
      <c r="M10" s="793"/>
    </row>
    <row r="11" spans="1:14">
      <c r="B11" s="793"/>
      <c r="C11" s="794"/>
      <c r="D11" s="793"/>
      <c r="E11" s="794"/>
      <c r="F11" s="793"/>
      <c r="G11" s="794"/>
      <c r="H11" s="793"/>
      <c r="I11" s="794"/>
      <c r="J11" s="793"/>
      <c r="K11" s="794"/>
      <c r="L11" s="795"/>
      <c r="M11" s="795"/>
    </row>
    <row r="12" spans="1:14">
      <c r="B12" s="793"/>
      <c r="C12" s="793"/>
      <c r="D12" s="793"/>
      <c r="E12" s="793"/>
      <c r="F12" s="793"/>
      <c r="G12" s="793"/>
      <c r="H12" s="793"/>
      <c r="I12" s="793"/>
      <c r="J12" s="793"/>
      <c r="K12" s="793"/>
      <c r="L12" s="793"/>
      <c r="M12" s="793"/>
    </row>
  </sheetData>
  <mergeCells count="9">
    <mergeCell ref="A8:F8"/>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election activeCell="F32" sqref="F32"/>
    </sheetView>
  </sheetViews>
  <sheetFormatPr defaultColWidth="9.140625" defaultRowHeight="12.75"/>
  <cols>
    <col min="1" max="1" width="7.7109375" style="796" customWidth="1"/>
    <col min="2" max="3" width="8.5703125" style="796" customWidth="1"/>
    <col min="4" max="4" width="6.85546875" style="796" customWidth="1"/>
    <col min="5" max="5" width="8.140625" style="796" bestFit="1" customWidth="1"/>
    <col min="6" max="6" width="6.5703125" style="796" customWidth="1"/>
    <col min="7" max="7" width="9.5703125" style="796" customWidth="1"/>
    <col min="8" max="8" width="6.42578125" style="796" customWidth="1"/>
    <col min="9" max="9" width="8.85546875" style="796" customWidth="1"/>
    <col min="10" max="10" width="6.7109375" style="796" customWidth="1"/>
    <col min="11" max="11" width="8.28515625" style="796" customWidth="1"/>
    <col min="12" max="12" width="6.7109375" style="796" customWidth="1"/>
    <col min="13" max="13" width="9" style="796" customWidth="1"/>
    <col min="14" max="16384" width="9.140625" style="796"/>
  </cols>
  <sheetData>
    <row r="1" spans="1:15" ht="15.75">
      <c r="A1" s="1254" t="s">
        <v>13</v>
      </c>
      <c r="B1" s="1254"/>
      <c r="C1" s="1254"/>
      <c r="D1" s="1254"/>
      <c r="E1" s="1254"/>
      <c r="F1" s="1254"/>
      <c r="G1" s="1254"/>
      <c r="H1" s="1254"/>
      <c r="I1" s="1254"/>
      <c r="J1" s="1254"/>
      <c r="K1" s="1254"/>
      <c r="L1" s="1254"/>
      <c r="M1" s="1254"/>
    </row>
    <row r="2" spans="1:15" ht="25.5" customHeight="1">
      <c r="A2" s="1255" t="s">
        <v>773</v>
      </c>
      <c r="B2" s="1182" t="s">
        <v>774</v>
      </c>
      <c r="C2" s="1183"/>
      <c r="D2" s="1181" t="s">
        <v>775</v>
      </c>
      <c r="E2" s="1183"/>
      <c r="F2" s="1181" t="s">
        <v>776</v>
      </c>
      <c r="G2" s="1183"/>
      <c r="H2" s="1181" t="s">
        <v>777</v>
      </c>
      <c r="I2" s="1183"/>
      <c r="J2" s="1186" t="s">
        <v>778</v>
      </c>
      <c r="K2" s="1252"/>
      <c r="L2" s="1181" t="s">
        <v>24</v>
      </c>
      <c r="M2" s="1183"/>
    </row>
    <row r="3" spans="1:15" ht="36" customHeight="1">
      <c r="A3" s="1243"/>
      <c r="B3" s="780" t="s">
        <v>700</v>
      </c>
      <c r="C3" s="577" t="s">
        <v>683</v>
      </c>
      <c r="D3" s="780" t="s">
        <v>700</v>
      </c>
      <c r="E3" s="577" t="s">
        <v>683</v>
      </c>
      <c r="F3" s="780" t="s">
        <v>700</v>
      </c>
      <c r="G3" s="577" t="s">
        <v>683</v>
      </c>
      <c r="H3" s="780" t="s">
        <v>700</v>
      </c>
      <c r="I3" s="577" t="s">
        <v>683</v>
      </c>
      <c r="J3" s="780" t="s">
        <v>700</v>
      </c>
      <c r="K3" s="577" t="s">
        <v>683</v>
      </c>
      <c r="L3" s="780" t="s">
        <v>700</v>
      </c>
      <c r="M3" s="577" t="s">
        <v>683</v>
      </c>
    </row>
    <row r="4" spans="1:15" s="801" customFormat="1" ht="15" customHeight="1">
      <c r="A4" s="6" t="s">
        <v>383</v>
      </c>
      <c r="B4" s="797">
        <v>360</v>
      </c>
      <c r="C4" s="798">
        <v>154861.12</v>
      </c>
      <c r="D4" s="797">
        <v>331</v>
      </c>
      <c r="E4" s="798">
        <v>303486.87</v>
      </c>
      <c r="F4" s="797">
        <v>3591</v>
      </c>
      <c r="G4" s="799">
        <v>10772518.465</v>
      </c>
      <c r="H4" s="797">
        <v>134</v>
      </c>
      <c r="I4" s="797">
        <v>202450.83000000002</v>
      </c>
      <c r="J4" s="797">
        <v>894</v>
      </c>
      <c r="K4" s="797">
        <v>249959.15000000002</v>
      </c>
      <c r="L4" s="800">
        <v>5310</v>
      </c>
      <c r="M4" s="799">
        <v>11683276.435000001</v>
      </c>
    </row>
    <row r="5" spans="1:15" s="801" customFormat="1" ht="15" customHeight="1">
      <c r="A5" s="6" t="s">
        <v>517</v>
      </c>
      <c r="B5" s="802">
        <f t="shared" ref="B5:M5" si="0">SUM(B6:B6)</f>
        <v>28</v>
      </c>
      <c r="C5" s="802">
        <f t="shared" si="0"/>
        <v>19680.55</v>
      </c>
      <c r="D5" s="802">
        <f t="shared" si="0"/>
        <v>7</v>
      </c>
      <c r="E5" s="802">
        <f t="shared" si="0"/>
        <v>683.21</v>
      </c>
      <c r="F5" s="802">
        <f t="shared" si="0"/>
        <v>310</v>
      </c>
      <c r="G5" s="802">
        <f t="shared" si="0"/>
        <v>523390.07</v>
      </c>
      <c r="H5" s="802">
        <f t="shared" si="0"/>
        <v>3</v>
      </c>
      <c r="I5" s="802">
        <f t="shared" si="0"/>
        <v>2351</v>
      </c>
      <c r="J5" s="802">
        <f t="shared" si="0"/>
        <v>66</v>
      </c>
      <c r="K5" s="802">
        <f t="shared" si="0"/>
        <v>30074.17</v>
      </c>
      <c r="L5" s="802">
        <f t="shared" si="0"/>
        <v>414</v>
      </c>
      <c r="M5" s="802">
        <f t="shared" si="0"/>
        <v>576179</v>
      </c>
    </row>
    <row r="6" spans="1:15" s="803" customFormat="1" ht="14.25" customHeight="1">
      <c r="A6" s="7">
        <v>43191</v>
      </c>
      <c r="B6" s="786">
        <v>28</v>
      </c>
      <c r="C6" s="786">
        <v>19680.55</v>
      </c>
      <c r="D6" s="786">
        <v>7</v>
      </c>
      <c r="E6" s="786">
        <v>683.21</v>
      </c>
      <c r="F6" s="786">
        <v>310</v>
      </c>
      <c r="G6" s="786">
        <v>523390.07</v>
      </c>
      <c r="H6" s="786">
        <v>3</v>
      </c>
      <c r="I6" s="786">
        <v>2351</v>
      </c>
      <c r="J6" s="786">
        <v>66</v>
      </c>
      <c r="K6" s="786">
        <v>30074.17</v>
      </c>
      <c r="L6" s="786">
        <v>414</v>
      </c>
      <c r="M6" s="786">
        <v>576179</v>
      </c>
    </row>
    <row r="7" spans="1:15">
      <c r="A7" s="1240" t="s">
        <v>568</v>
      </c>
      <c r="B7" s="1240"/>
      <c r="C7" s="1240"/>
      <c r="D7" s="1240"/>
      <c r="E7" s="1240"/>
      <c r="F7" s="1240"/>
      <c r="G7" s="787"/>
      <c r="H7" s="804"/>
      <c r="I7" s="805"/>
      <c r="J7" s="804"/>
      <c r="K7" s="805"/>
      <c r="L7" s="806"/>
      <c r="M7" s="805"/>
    </row>
    <row r="8" spans="1:15">
      <c r="A8" s="1253" t="s">
        <v>772</v>
      </c>
      <c r="B8" s="1253"/>
      <c r="C8" s="1253"/>
      <c r="D8" s="1253"/>
      <c r="E8" s="1253"/>
      <c r="F8" s="1253"/>
      <c r="G8" s="1253"/>
      <c r="H8" s="1253"/>
      <c r="I8" s="1253"/>
      <c r="J8" s="1253"/>
      <c r="K8" s="1253"/>
      <c r="L8" s="1253"/>
      <c r="M8" s="1253"/>
    </row>
    <row r="9" spans="1:15">
      <c r="B9" s="807"/>
      <c r="C9" s="807"/>
      <c r="D9" s="807"/>
      <c r="E9" s="807"/>
      <c r="F9" s="807"/>
      <c r="G9" s="807"/>
      <c r="H9" s="807"/>
      <c r="I9" s="807"/>
      <c r="J9" s="807"/>
      <c r="K9" s="807"/>
      <c r="L9" s="807"/>
      <c r="M9" s="807"/>
    </row>
    <row r="10" spans="1:15">
      <c r="B10" s="808"/>
      <c r="C10" s="808"/>
      <c r="D10" s="808"/>
      <c r="E10" s="808"/>
      <c r="F10" s="808"/>
      <c r="G10" s="808"/>
      <c r="H10" s="808"/>
      <c r="I10" s="808"/>
      <c r="J10" s="808"/>
      <c r="K10" s="808"/>
      <c r="L10" s="809"/>
      <c r="M10" s="809"/>
    </row>
    <row r="11" spans="1:15">
      <c r="B11" s="808"/>
      <c r="C11" s="808"/>
      <c r="D11" s="808"/>
      <c r="E11" s="810"/>
      <c r="F11" s="808"/>
      <c r="G11" s="808"/>
      <c r="H11" s="808"/>
      <c r="I11" s="810"/>
      <c r="J11" s="808"/>
      <c r="K11" s="810"/>
      <c r="L11" s="808"/>
      <c r="M11" s="811"/>
    </row>
    <row r="12" spans="1:15">
      <c r="B12" s="808"/>
      <c r="C12" s="808"/>
      <c r="D12" s="808"/>
      <c r="E12" s="808"/>
      <c r="F12" s="808"/>
      <c r="G12" s="808"/>
      <c r="H12" s="808"/>
      <c r="I12" s="808"/>
      <c r="J12" s="808"/>
      <c r="K12" s="808"/>
      <c r="L12" s="808"/>
      <c r="M12" s="808"/>
      <c r="N12" s="808"/>
      <c r="O12" s="808"/>
    </row>
    <row r="13" spans="1:15">
      <c r="B13" s="808"/>
      <c r="C13" s="808"/>
      <c r="D13" s="808"/>
      <c r="E13" s="808"/>
      <c r="F13" s="808"/>
      <c r="G13" s="808"/>
      <c r="H13" s="808"/>
      <c r="I13" s="808"/>
      <c r="J13" s="808"/>
      <c r="K13" s="808"/>
      <c r="L13" s="808"/>
      <c r="M13" s="808"/>
    </row>
    <row r="14" spans="1:15">
      <c r="B14" s="808"/>
      <c r="C14" s="808"/>
      <c r="D14" s="808"/>
      <c r="E14" s="808"/>
      <c r="F14" s="808"/>
      <c r="G14" s="808"/>
      <c r="H14" s="808"/>
      <c r="I14" s="808"/>
      <c r="J14" s="808"/>
      <c r="K14" s="808"/>
      <c r="L14" s="808"/>
      <c r="M14" s="808"/>
    </row>
    <row r="15" spans="1:15">
      <c r="J15" s="808"/>
      <c r="K15" s="808"/>
      <c r="L15" s="808"/>
      <c r="M15" s="808"/>
    </row>
  </sheetData>
  <mergeCells count="10">
    <mergeCell ref="A7:F7"/>
    <mergeCell ref="A8:M8"/>
    <mergeCell ref="A1:M1"/>
    <mergeCell ref="A2:A3"/>
    <mergeCell ref="B2:C2"/>
    <mergeCell ref="D2:E2"/>
    <mergeCell ref="F2:G2"/>
    <mergeCell ref="H2:I2"/>
    <mergeCell ref="J2:K2"/>
    <mergeCell ref="L2:M2"/>
  </mergeCells>
  <pageMargins left="0.2" right="0.2" top="0.75" bottom="0.75" header="0.3" footer="0.3"/>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3"/>
  <sheetViews>
    <sheetView zoomScaleNormal="100" workbookViewId="0">
      <selection activeCell="F32" sqref="F32"/>
    </sheetView>
  </sheetViews>
  <sheetFormatPr defaultColWidth="9.140625" defaultRowHeight="12.75"/>
  <cols>
    <col min="1" max="1" width="15.5703125" style="12" customWidth="1"/>
    <col min="2" max="3" width="11.140625" style="12" customWidth="1"/>
    <col min="4" max="4" width="11.42578125" style="21" customWidth="1"/>
    <col min="5" max="5" width="9.140625" style="12"/>
    <col min="6" max="6" width="9.5703125" style="12" bestFit="1" customWidth="1"/>
    <col min="7" max="16384" width="9.140625" style="12"/>
  </cols>
  <sheetData>
    <row r="1" spans="1:5" ht="29.25" customHeight="1">
      <c r="A1" s="1256" t="s">
        <v>179</v>
      </c>
      <c r="B1" s="1256"/>
      <c r="C1" s="1256"/>
      <c r="D1" s="1256"/>
      <c r="E1" s="1256"/>
    </row>
    <row r="2" spans="1:5">
      <c r="A2" s="13" t="s">
        <v>33</v>
      </c>
      <c r="B2" s="14" t="s">
        <v>383</v>
      </c>
      <c r="C2" s="14" t="s">
        <v>517</v>
      </c>
      <c r="D2" s="15">
        <v>43191</v>
      </c>
    </row>
    <row r="3" spans="1:5">
      <c r="A3" s="138" t="s">
        <v>34</v>
      </c>
      <c r="B3" s="140">
        <v>0</v>
      </c>
      <c r="C3" s="17">
        <v>0</v>
      </c>
      <c r="D3" s="17">
        <v>0</v>
      </c>
    </row>
    <row r="4" spans="1:5">
      <c r="A4" s="16" t="s">
        <v>30</v>
      </c>
      <c r="B4" s="18">
        <v>1082968.24</v>
      </c>
      <c r="C4" s="18">
        <v>71629.66</v>
      </c>
      <c r="D4" s="18">
        <v>71629.66</v>
      </c>
    </row>
    <row r="5" spans="1:5">
      <c r="A5" s="16" t="s">
        <v>35</v>
      </c>
      <c r="B5" s="141">
        <v>0</v>
      </c>
      <c r="C5" s="17">
        <v>0</v>
      </c>
      <c r="D5" s="17">
        <v>0</v>
      </c>
    </row>
    <row r="6" spans="1:5">
      <c r="A6" s="19" t="s">
        <v>32</v>
      </c>
      <c r="B6" s="141">
        <v>192.76940747499998</v>
      </c>
      <c r="C6" s="17">
        <v>1.2880075299999998</v>
      </c>
      <c r="D6" s="17">
        <v>1.2880075299999998</v>
      </c>
    </row>
    <row r="7" spans="1:5">
      <c r="A7" s="139" t="s">
        <v>29</v>
      </c>
      <c r="B7" s="20">
        <v>7234825.8654381819</v>
      </c>
      <c r="C7" s="20">
        <v>641440.34854174196</v>
      </c>
      <c r="D7" s="20">
        <v>641440.34854174196</v>
      </c>
    </row>
    <row r="8" spans="1:5">
      <c r="A8" s="21"/>
      <c r="B8" s="21"/>
      <c r="C8" s="21"/>
    </row>
    <row r="9" spans="1:5" s="3" customFormat="1" ht="12" customHeight="1">
      <c r="A9" s="1257" t="s">
        <v>568</v>
      </c>
      <c r="B9" s="1257"/>
      <c r="C9" s="1257"/>
      <c r="D9" s="142"/>
    </row>
    <row r="10" spans="1:5">
      <c r="A10" s="1258" t="s">
        <v>36</v>
      </c>
      <c r="B10" s="1258"/>
      <c r="C10" s="1258"/>
      <c r="D10" s="1258"/>
    </row>
    <row r="11" spans="1:5">
      <c r="A11" s="137"/>
      <c r="B11" s="137"/>
      <c r="C11" s="137"/>
      <c r="D11" s="137"/>
    </row>
    <row r="12" spans="1:5">
      <c r="D12" s="12"/>
    </row>
    <row r="13" spans="1:5">
      <c r="C13" s="231"/>
      <c r="D13" s="232"/>
    </row>
  </sheetData>
  <mergeCells count="3">
    <mergeCell ref="A1:E1"/>
    <mergeCell ref="A9:C9"/>
    <mergeCell ref="A10:D10"/>
  </mergeCells>
  <pageMargins left="0.75" right="0.75" top="1" bottom="1" header="0.5" footer="0.5"/>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10"/>
  <sheetViews>
    <sheetView zoomScaleNormal="100" workbookViewId="0">
      <selection activeCell="F32" sqref="F32"/>
    </sheetView>
  </sheetViews>
  <sheetFormatPr defaultColWidth="9.140625" defaultRowHeight="12.75"/>
  <cols>
    <col min="1" max="1" width="7.140625" style="32" customWidth="1"/>
    <col min="2" max="2" width="9.5703125" style="32" customWidth="1"/>
    <col min="3" max="3" width="10.140625" style="32" customWidth="1"/>
    <col min="4" max="4" width="9.140625" style="32" customWidth="1"/>
    <col min="5" max="5" width="7.5703125" style="32" customWidth="1"/>
    <col min="6" max="6" width="6.85546875" style="32" customWidth="1"/>
    <col min="7" max="7" width="8.85546875" style="32" bestFit="1" customWidth="1"/>
    <col min="8" max="8" width="8.85546875" style="32" customWidth="1"/>
    <col min="9" max="9" width="8.5703125" style="32" customWidth="1"/>
    <col min="10" max="10" width="9.42578125" style="32" customWidth="1"/>
    <col min="11" max="11" width="9.28515625" style="32" customWidth="1"/>
    <col min="12" max="12" width="8.85546875" style="32" customWidth="1"/>
    <col min="13" max="13" width="11.7109375" style="32" customWidth="1"/>
    <col min="14" max="14" width="8.28515625" style="32" customWidth="1"/>
    <col min="15" max="15" width="8.42578125" style="32" customWidth="1"/>
    <col min="16" max="16" width="8.28515625" style="32" customWidth="1"/>
    <col min="17" max="17" width="9.28515625" style="22" customWidth="1"/>
    <col min="18" max="27" width="9.28515625" style="22" bestFit="1" customWidth="1"/>
    <col min="28" max="28" width="10" style="22" bestFit="1" customWidth="1"/>
    <col min="29" max="31" width="9.28515625" style="22" bestFit="1" customWidth="1"/>
    <col min="32" max="16384" width="9.140625" style="22"/>
  </cols>
  <sheetData>
    <row r="1" spans="1:20" ht="17.25" customHeight="1">
      <c r="A1" s="1260" t="s">
        <v>14</v>
      </c>
      <c r="B1" s="1261"/>
      <c r="C1" s="1261"/>
      <c r="D1" s="1261"/>
      <c r="E1" s="1261"/>
      <c r="F1" s="1261"/>
      <c r="G1" s="1261"/>
      <c r="H1" s="1261"/>
      <c r="I1" s="1261"/>
      <c r="J1" s="1261"/>
      <c r="K1" s="1261"/>
      <c r="L1" s="1261"/>
      <c r="M1" s="1261"/>
      <c r="N1" s="1261"/>
      <c r="O1" s="1261"/>
      <c r="P1" s="1261"/>
    </row>
    <row r="2" spans="1:20" s="24" customFormat="1" ht="39" customHeight="1">
      <c r="A2" s="1262" t="s">
        <v>37</v>
      </c>
      <c r="B2" s="1264" t="s">
        <v>38</v>
      </c>
      <c r="C2" s="1264" t="s">
        <v>39</v>
      </c>
      <c r="D2" s="1266" t="s">
        <v>40</v>
      </c>
      <c r="E2" s="1268" t="s">
        <v>41</v>
      </c>
      <c r="F2" s="1269" t="s">
        <v>42</v>
      </c>
      <c r="G2" s="1269" t="s">
        <v>43</v>
      </c>
      <c r="H2" s="1269" t="s">
        <v>231</v>
      </c>
      <c r="I2" s="1269" t="s">
        <v>228</v>
      </c>
      <c r="J2" s="1269" t="s">
        <v>44</v>
      </c>
      <c r="K2" s="1269" t="s">
        <v>45</v>
      </c>
      <c r="L2" s="1269" t="s">
        <v>229</v>
      </c>
      <c r="M2" s="1269" t="s">
        <v>230</v>
      </c>
      <c r="N2" s="1270" t="s">
        <v>46</v>
      </c>
      <c r="O2" s="1271"/>
      <c r="P2" s="1272"/>
      <c r="Q2" s="23"/>
    </row>
    <row r="3" spans="1:20" s="24" customFormat="1" ht="13.5" customHeight="1">
      <c r="A3" s="1263"/>
      <c r="B3" s="1265"/>
      <c r="C3" s="1265"/>
      <c r="D3" s="1267"/>
      <c r="E3" s="1268"/>
      <c r="F3" s="1269"/>
      <c r="G3" s="1269"/>
      <c r="H3" s="1269"/>
      <c r="I3" s="1269"/>
      <c r="J3" s="1269"/>
      <c r="K3" s="1269"/>
      <c r="L3" s="1269"/>
      <c r="M3" s="1269"/>
      <c r="N3" s="25" t="s">
        <v>47</v>
      </c>
      <c r="O3" s="25" t="s">
        <v>48</v>
      </c>
      <c r="P3" s="25" t="s">
        <v>49</v>
      </c>
      <c r="Q3" s="23"/>
    </row>
    <row r="4" spans="1:20" s="29" customFormat="1" ht="15" customHeight="1">
      <c r="A4" s="26" t="s">
        <v>383</v>
      </c>
      <c r="B4" s="28">
        <v>5619</v>
      </c>
      <c r="C4" s="28">
        <v>52</v>
      </c>
      <c r="D4" s="28">
        <v>2794</v>
      </c>
      <c r="E4" s="28">
        <v>246</v>
      </c>
      <c r="F4" s="28">
        <v>3585.9</v>
      </c>
      <c r="G4" s="28">
        <v>771603.30999999994</v>
      </c>
      <c r="H4" s="28">
        <v>1082968.24</v>
      </c>
      <c r="I4" s="28">
        <v>4402.3099186991867</v>
      </c>
      <c r="J4" s="28">
        <v>30200.737332329401</v>
      </c>
      <c r="K4" s="28">
        <v>771603.30999999994</v>
      </c>
      <c r="L4" s="28">
        <v>1082968.05</v>
      </c>
      <c r="M4" s="28">
        <v>14224996.970000001</v>
      </c>
      <c r="N4" s="28">
        <v>36443.980000000003</v>
      </c>
      <c r="O4" s="28">
        <v>29241.48</v>
      </c>
      <c r="P4" s="28">
        <v>32968.68</v>
      </c>
    </row>
    <row r="5" spans="1:20" s="29" customFormat="1" ht="15" customHeight="1">
      <c r="A5" s="26" t="s">
        <v>517</v>
      </c>
      <c r="B5" s="28">
        <v>5638</v>
      </c>
      <c r="C5" s="28">
        <v>52</v>
      </c>
      <c r="D5" s="28">
        <v>2768</v>
      </c>
      <c r="E5" s="28">
        <v>21</v>
      </c>
      <c r="F5" s="28">
        <v>233.88</v>
      </c>
      <c r="G5" s="28">
        <v>47332.619999999981</v>
      </c>
      <c r="H5" s="28">
        <v>71629.66</v>
      </c>
      <c r="I5" s="28">
        <v>3410.9361904761909</v>
      </c>
      <c r="J5" s="28">
        <v>30626.671797502997</v>
      </c>
      <c r="K5" s="28">
        <v>47332.619999999981</v>
      </c>
      <c r="L5" s="28">
        <v>71629.66</v>
      </c>
      <c r="M5" s="28">
        <v>15279535.369999999</v>
      </c>
      <c r="N5" s="28">
        <v>35213.300000000003</v>
      </c>
      <c r="O5" s="28">
        <v>32972.559999999998</v>
      </c>
      <c r="P5" s="28">
        <v>35160.36</v>
      </c>
    </row>
    <row r="6" spans="1:20" s="29" customFormat="1" ht="15.75" customHeight="1">
      <c r="A6" s="30">
        <v>43194</v>
      </c>
      <c r="B6" s="31">
        <v>5638</v>
      </c>
      <c r="C6" s="31">
        <v>52</v>
      </c>
      <c r="D6" s="31">
        <v>2768</v>
      </c>
      <c r="E6" s="31">
        <v>21</v>
      </c>
      <c r="F6" s="31">
        <v>233.88</v>
      </c>
      <c r="G6" s="31">
        <v>47332.619999999981</v>
      </c>
      <c r="H6" s="31">
        <v>71629.66</v>
      </c>
      <c r="I6" s="31">
        <v>3410.9361904761909</v>
      </c>
      <c r="J6" s="31">
        <v>30626.671797502993</v>
      </c>
      <c r="K6" s="31">
        <v>47332.619999999981</v>
      </c>
      <c r="L6" s="31">
        <v>71629.66</v>
      </c>
      <c r="M6" s="31">
        <v>15279535.369999999</v>
      </c>
      <c r="N6" s="31">
        <v>35213.300000000003</v>
      </c>
      <c r="O6" s="31">
        <v>32972.559999999998</v>
      </c>
      <c r="P6" s="31">
        <v>35160.36</v>
      </c>
    </row>
    <row r="7" spans="1:20" s="36" customFormat="1" ht="12.75" customHeight="1">
      <c r="N7" s="34"/>
      <c r="O7" s="35"/>
      <c r="P7" s="32"/>
      <c r="Q7" s="22"/>
      <c r="R7" s="22"/>
      <c r="S7" s="22"/>
      <c r="T7" s="22"/>
    </row>
    <row r="8" spans="1:20">
      <c r="A8" s="120" t="s">
        <v>105</v>
      </c>
      <c r="B8" s="76"/>
      <c r="C8" s="76"/>
      <c r="D8" s="76"/>
      <c r="E8" s="76"/>
      <c r="F8" s="76"/>
      <c r="G8" s="121"/>
      <c r="H8" s="121"/>
      <c r="I8" s="121"/>
      <c r="J8" s="76"/>
      <c r="K8" s="76"/>
      <c r="L8" s="76"/>
      <c r="M8" s="76"/>
      <c r="N8" s="33"/>
      <c r="O8" s="33"/>
    </row>
    <row r="9" spans="1:20">
      <c r="A9" s="1259" t="s">
        <v>568</v>
      </c>
      <c r="B9" s="1259"/>
      <c r="C9" s="1259"/>
      <c r="D9" s="1259"/>
      <c r="E9" s="1259"/>
      <c r="F9" s="1259"/>
      <c r="G9" s="33"/>
      <c r="H9" s="33"/>
      <c r="I9" s="33"/>
      <c r="J9" s="34"/>
      <c r="K9" s="34"/>
      <c r="L9" s="34"/>
      <c r="M9" s="34"/>
    </row>
    <row r="10" spans="1:20">
      <c r="A10" s="37" t="s">
        <v>50</v>
      </c>
      <c r="B10" s="38"/>
      <c r="C10" s="39"/>
      <c r="D10" s="39"/>
      <c r="E10" s="39"/>
      <c r="F10" s="33"/>
      <c r="G10" s="33"/>
      <c r="H10" s="33"/>
      <c r="I10" s="33"/>
      <c r="J10" s="33"/>
      <c r="K10" s="35"/>
      <c r="L10" s="22"/>
      <c r="M10" s="117"/>
    </row>
  </sheetData>
  <mergeCells count="16">
    <mergeCell ref="A9:F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0"/>
  <sheetViews>
    <sheetView zoomScaleNormal="100" workbookViewId="0">
      <selection activeCell="F32" sqref="F32"/>
    </sheetView>
  </sheetViews>
  <sheetFormatPr defaultColWidth="9.140625" defaultRowHeight="12.75"/>
  <cols>
    <col min="1" max="1" width="7.5703125" style="10" customWidth="1"/>
    <col min="2" max="2" width="9.5703125" style="10" customWidth="1"/>
    <col min="3" max="3" width="9.7109375" style="10" customWidth="1"/>
    <col min="4" max="4" width="10" style="10" customWidth="1"/>
    <col min="5" max="5" width="7.42578125" style="10" customWidth="1"/>
    <col min="6" max="6" width="7.140625" style="10" customWidth="1"/>
    <col min="7" max="7" width="8" style="10" customWidth="1"/>
    <col min="8" max="8" width="9.140625" style="10" customWidth="1"/>
    <col min="9" max="9" width="9" style="10" customWidth="1"/>
    <col min="10" max="10" width="9.85546875" style="10" customWidth="1"/>
    <col min="11" max="11" width="9.28515625" style="10" customWidth="1"/>
    <col min="12" max="12" width="8.7109375" style="10" customWidth="1"/>
    <col min="13" max="13" width="11.7109375" style="10" customWidth="1"/>
    <col min="14" max="16" width="7.85546875" style="10" customWidth="1"/>
    <col min="17" max="16384" width="9.140625" style="10"/>
  </cols>
  <sheetData>
    <row r="1" spans="1:20" ht="15.75">
      <c r="A1" s="1278" t="s">
        <v>15</v>
      </c>
      <c r="B1" s="1279"/>
      <c r="C1" s="1279"/>
      <c r="D1" s="1279"/>
      <c r="E1" s="1279"/>
      <c r="F1" s="1279"/>
      <c r="G1" s="1279"/>
      <c r="H1" s="1279"/>
      <c r="I1" s="1279"/>
      <c r="J1" s="1279"/>
      <c r="K1" s="1279"/>
      <c r="L1" s="1279"/>
      <c r="M1" s="1279"/>
      <c r="N1" s="1279"/>
      <c r="O1" s="1279"/>
      <c r="P1" s="1279"/>
    </row>
    <row r="2" spans="1:20" ht="39.6" customHeight="1">
      <c r="A2" s="1280" t="s">
        <v>51</v>
      </c>
      <c r="B2" s="1280" t="s">
        <v>38</v>
      </c>
      <c r="C2" s="1280" t="s">
        <v>52</v>
      </c>
      <c r="D2" s="1273" t="s">
        <v>53</v>
      </c>
      <c r="E2" s="1281" t="s">
        <v>41</v>
      </c>
      <c r="F2" s="1273" t="s">
        <v>42</v>
      </c>
      <c r="G2" s="1273" t="s">
        <v>43</v>
      </c>
      <c r="H2" s="1273" t="s">
        <v>231</v>
      </c>
      <c r="I2" s="1273" t="s">
        <v>228</v>
      </c>
      <c r="J2" s="1273" t="s">
        <v>44</v>
      </c>
      <c r="K2" s="1273" t="s">
        <v>45</v>
      </c>
      <c r="L2" s="1273" t="s">
        <v>229</v>
      </c>
      <c r="M2" s="1273" t="s">
        <v>230</v>
      </c>
      <c r="N2" s="1275" t="s">
        <v>135</v>
      </c>
      <c r="O2" s="1276"/>
      <c r="P2" s="1277"/>
    </row>
    <row r="3" spans="1:20" ht="24" customHeight="1">
      <c r="A3" s="1274"/>
      <c r="B3" s="1274"/>
      <c r="C3" s="1274"/>
      <c r="D3" s="1274"/>
      <c r="E3" s="1274"/>
      <c r="F3" s="1274"/>
      <c r="G3" s="1274"/>
      <c r="H3" s="1274"/>
      <c r="I3" s="1274"/>
      <c r="J3" s="1274"/>
      <c r="K3" s="1274"/>
      <c r="L3" s="1274"/>
      <c r="M3" s="1274"/>
      <c r="N3" s="278" t="s">
        <v>47</v>
      </c>
      <c r="O3" s="278" t="s">
        <v>48</v>
      </c>
      <c r="P3" s="278" t="s">
        <v>49</v>
      </c>
    </row>
    <row r="4" spans="1:20" s="40" customFormat="1" ht="13.5" customHeight="1">
      <c r="A4" s="6" t="s">
        <v>383</v>
      </c>
      <c r="B4" s="27">
        <v>1931</v>
      </c>
      <c r="C4" s="27">
        <v>4</v>
      </c>
      <c r="D4" s="27">
        <v>1820</v>
      </c>
      <c r="E4" s="28">
        <v>246</v>
      </c>
      <c r="F4" s="28">
        <v>24913.844949999999</v>
      </c>
      <c r="G4" s="28">
        <v>3771836.2294199998</v>
      </c>
      <c r="H4" s="28">
        <v>7234825.8654381819</v>
      </c>
      <c r="I4" s="27">
        <v>29409.861241618626</v>
      </c>
      <c r="J4" s="27">
        <v>29039.379027837218</v>
      </c>
      <c r="K4" s="28">
        <v>3771836.2294199998</v>
      </c>
      <c r="L4" s="28">
        <v>7234825.8654381819</v>
      </c>
      <c r="M4" s="28">
        <v>14044151.5351595</v>
      </c>
      <c r="N4" s="8">
        <v>11171.55</v>
      </c>
      <c r="O4" s="8">
        <v>9075.15</v>
      </c>
      <c r="P4" s="8">
        <v>10113.700000000001</v>
      </c>
    </row>
    <row r="5" spans="1:20" s="40" customFormat="1" ht="13.5" customHeight="1">
      <c r="A5" s="6" t="s">
        <v>517</v>
      </c>
      <c r="B5" s="28">
        <v>1952</v>
      </c>
      <c r="C5" s="28">
        <v>4</v>
      </c>
      <c r="D5" s="28">
        <v>1820</v>
      </c>
      <c r="E5" s="28">
        <v>21</v>
      </c>
      <c r="F5" s="28">
        <v>2176.7930000000001</v>
      </c>
      <c r="G5" s="28">
        <v>298453.34999999998</v>
      </c>
      <c r="H5" s="28">
        <v>641440.34854174196</v>
      </c>
      <c r="I5" s="28">
        <v>30544.778501987712</v>
      </c>
      <c r="J5" s="28">
        <v>29467.218451260265</v>
      </c>
      <c r="K5" s="28">
        <v>298453.34999999998</v>
      </c>
      <c r="L5" s="28">
        <v>641440.34854174196</v>
      </c>
      <c r="M5" s="28">
        <v>15092002.3419351</v>
      </c>
      <c r="N5" s="28">
        <v>10759</v>
      </c>
      <c r="O5" s="28">
        <v>10111.299999999999</v>
      </c>
      <c r="P5" s="28">
        <v>10739.35</v>
      </c>
      <c r="R5" s="284"/>
      <c r="S5" s="284"/>
      <c r="T5" s="284"/>
    </row>
    <row r="6" spans="1:20" s="41" customFormat="1" ht="13.5" customHeight="1">
      <c r="A6" s="42">
        <v>43191</v>
      </c>
      <c r="B6" s="9">
        <v>1952</v>
      </c>
      <c r="C6" s="9">
        <v>4</v>
      </c>
      <c r="D6" s="9">
        <v>1817</v>
      </c>
      <c r="E6" s="9">
        <v>21</v>
      </c>
      <c r="F6" s="9">
        <v>2176.7930000000001</v>
      </c>
      <c r="G6" s="31">
        <v>298453.34999999998</v>
      </c>
      <c r="H6" s="31">
        <v>641440.34854174196</v>
      </c>
      <c r="I6" s="119">
        <v>30544.778501987999</v>
      </c>
      <c r="J6" s="119">
        <v>29467.221294028001</v>
      </c>
      <c r="K6" s="31">
        <v>298453.34999999998</v>
      </c>
      <c r="L6" s="31">
        <v>641440.34854174196</v>
      </c>
      <c r="M6" s="31">
        <v>15092002.3419351</v>
      </c>
      <c r="N6" s="9">
        <v>10759</v>
      </c>
      <c r="O6" s="9">
        <v>10111.299999999999</v>
      </c>
      <c r="P6" s="9">
        <v>10739.35</v>
      </c>
    </row>
    <row r="7" spans="1:20" s="46" customFormat="1" ht="15.75" customHeight="1">
      <c r="M7" s="45"/>
      <c r="N7" s="45"/>
      <c r="O7" s="45"/>
      <c r="P7" s="45"/>
    </row>
    <row r="8" spans="1:20" s="43" customFormat="1">
      <c r="A8" s="113" t="s">
        <v>106</v>
      </c>
      <c r="B8" s="113"/>
      <c r="C8" s="113"/>
      <c r="D8" s="113"/>
      <c r="E8" s="113"/>
      <c r="F8" s="113"/>
      <c r="G8" s="113"/>
      <c r="H8" s="113"/>
      <c r="I8" s="113"/>
      <c r="J8" s="114"/>
      <c r="K8" s="115"/>
      <c r="L8" s="115"/>
    </row>
    <row r="9" spans="1:20">
      <c r="A9" s="1259" t="s">
        <v>568</v>
      </c>
      <c r="B9" s="1259"/>
      <c r="C9" s="1259"/>
      <c r="D9" s="1259"/>
      <c r="E9" s="1259"/>
      <c r="F9" s="1259"/>
      <c r="G9" s="47"/>
      <c r="H9" s="47"/>
      <c r="I9" s="47"/>
      <c r="J9" s="44"/>
      <c r="K9" s="45"/>
      <c r="L9" s="45"/>
      <c r="M9" s="118"/>
    </row>
    <row r="10" spans="1:20">
      <c r="A10" s="43" t="s">
        <v>54</v>
      </c>
      <c r="B10" s="43"/>
      <c r="C10" s="43"/>
      <c r="D10" s="43"/>
      <c r="E10" s="43"/>
      <c r="F10" s="43"/>
      <c r="K10" s="43"/>
      <c r="L10" s="43"/>
    </row>
  </sheetData>
  <mergeCells count="16">
    <mergeCell ref="N2:P2"/>
    <mergeCell ref="A1:P1"/>
    <mergeCell ref="A2:A3"/>
    <mergeCell ref="B2:B3"/>
    <mergeCell ref="C2:C3"/>
    <mergeCell ref="D2:D3"/>
    <mergeCell ref="E2:E3"/>
    <mergeCell ref="F2:F3"/>
    <mergeCell ref="G2:G3"/>
    <mergeCell ref="H2:H3"/>
    <mergeCell ref="I2:I3"/>
    <mergeCell ref="A9:F9"/>
    <mergeCell ref="J2:J3"/>
    <mergeCell ref="K2:K3"/>
    <mergeCell ref="L2:L3"/>
    <mergeCell ref="M2:M3"/>
  </mergeCells>
  <pageMargins left="0.75" right="0.75" top="1" bottom="1" header="0.5" footer="0.5"/>
  <pageSetup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E7" sqref="E7"/>
    </sheetView>
  </sheetViews>
  <sheetFormatPr defaultColWidth="9.140625" defaultRowHeight="15"/>
  <cols>
    <col min="1" max="1" width="43.140625" style="580" customWidth="1"/>
    <col min="2" max="2" width="11.7109375" style="580" customWidth="1"/>
    <col min="3" max="3" width="10.42578125" style="580" customWidth="1"/>
    <col min="4" max="4" width="11.85546875" style="580" customWidth="1"/>
    <col min="5" max="16384" width="9.140625" style="580"/>
  </cols>
  <sheetData>
    <row r="1" spans="1:8" s="581" customFormat="1" ht="17.25" customHeight="1">
      <c r="A1" s="1169" t="s">
        <v>1</v>
      </c>
      <c r="B1" s="1169"/>
      <c r="C1" s="1169"/>
      <c r="D1" s="580"/>
    </row>
    <row r="2" spans="1:8" s="584" customFormat="1">
      <c r="A2" s="582" t="s">
        <v>571</v>
      </c>
      <c r="B2" s="583" t="s">
        <v>383</v>
      </c>
      <c r="C2" s="583" t="s">
        <v>517</v>
      </c>
      <c r="D2" s="580"/>
    </row>
    <row r="3" spans="1:8" ht="17.25" customHeight="1">
      <c r="A3" s="585" t="s">
        <v>572</v>
      </c>
      <c r="B3" s="586">
        <v>5</v>
      </c>
      <c r="C3" s="586">
        <v>5</v>
      </c>
    </row>
    <row r="4" spans="1:8" ht="17.25" customHeight="1">
      <c r="A4" s="587" t="s">
        <v>573</v>
      </c>
      <c r="B4" s="588">
        <v>3</v>
      </c>
      <c r="C4" s="588">
        <v>3</v>
      </c>
      <c r="H4" s="586"/>
    </row>
    <row r="5" spans="1:8" ht="17.25" customHeight="1">
      <c r="A5" s="587" t="s">
        <v>574</v>
      </c>
      <c r="B5" s="588">
        <v>3</v>
      </c>
      <c r="C5" s="588">
        <v>3</v>
      </c>
    </row>
    <row r="6" spans="1:8" ht="17.25" customHeight="1">
      <c r="A6" s="587" t="s">
        <v>575</v>
      </c>
      <c r="B6" s="588">
        <v>6</v>
      </c>
      <c r="C6" s="588">
        <v>6</v>
      </c>
    </row>
    <row r="7" spans="1:8" ht="17.25" customHeight="1">
      <c r="A7" s="587" t="s">
        <v>576</v>
      </c>
      <c r="B7" s="588">
        <v>3038</v>
      </c>
      <c r="C7" s="588">
        <v>3034</v>
      </c>
    </row>
    <row r="8" spans="1:8" ht="17.25" customHeight="1">
      <c r="A8" s="587" t="s">
        <v>577</v>
      </c>
      <c r="B8" s="588">
        <v>2647</v>
      </c>
      <c r="C8" s="588">
        <v>2646</v>
      </c>
    </row>
    <row r="9" spans="1:8" ht="17.25" customHeight="1">
      <c r="A9" s="587" t="s">
        <v>578</v>
      </c>
      <c r="B9" s="588">
        <v>2549</v>
      </c>
      <c r="C9" s="588">
        <v>2559</v>
      </c>
    </row>
    <row r="10" spans="1:8" ht="17.25" customHeight="1">
      <c r="A10" s="587" t="s">
        <v>579</v>
      </c>
      <c r="B10" s="588">
        <v>2245</v>
      </c>
      <c r="C10" s="588">
        <v>2242</v>
      </c>
    </row>
    <row r="11" spans="1:8" ht="17.25" customHeight="1">
      <c r="A11" s="587" t="s">
        <v>580</v>
      </c>
      <c r="B11" s="588">
        <v>162</v>
      </c>
      <c r="C11" s="588">
        <v>164</v>
      </c>
    </row>
    <row r="12" spans="1:8" ht="17.25" customHeight="1">
      <c r="A12" s="587" t="s">
        <v>581</v>
      </c>
      <c r="B12" s="588">
        <v>1200</v>
      </c>
      <c r="C12" s="588">
        <v>1200</v>
      </c>
    </row>
    <row r="13" spans="1:8" ht="17.25" customHeight="1">
      <c r="A13" s="587" t="s">
        <v>582</v>
      </c>
      <c r="B13" s="588">
        <v>25579</v>
      </c>
      <c r="C13" s="588">
        <v>25140</v>
      </c>
    </row>
    <row r="14" spans="1:8" ht="17.25" customHeight="1">
      <c r="A14" s="587" t="s">
        <v>583</v>
      </c>
      <c r="B14" s="588">
        <v>9136</v>
      </c>
      <c r="C14" s="588">
        <v>9136</v>
      </c>
    </row>
    <row r="15" spans="1:8" ht="17.25" customHeight="1">
      <c r="A15" s="587" t="s">
        <v>584</v>
      </c>
      <c r="B15" s="588">
        <v>0</v>
      </c>
      <c r="C15" s="588">
        <v>0</v>
      </c>
    </row>
    <row r="16" spans="1:8" ht="17.25" customHeight="1">
      <c r="A16" s="587" t="s">
        <v>585</v>
      </c>
      <c r="B16" s="588">
        <v>18</v>
      </c>
      <c r="C16" s="588">
        <v>18</v>
      </c>
    </row>
    <row r="17" spans="1:3" ht="17.25" customHeight="1">
      <c r="A17" s="587" t="s">
        <v>586</v>
      </c>
      <c r="B17" s="588">
        <v>2</v>
      </c>
      <c r="C17" s="588">
        <v>2</v>
      </c>
    </row>
    <row r="18" spans="1:3" ht="17.25" customHeight="1">
      <c r="A18" s="587" t="s">
        <v>587</v>
      </c>
      <c r="B18" s="588">
        <v>276</v>
      </c>
      <c r="C18" s="588">
        <v>276</v>
      </c>
    </row>
    <row r="19" spans="1:3" ht="17.25" customHeight="1">
      <c r="A19" s="587" t="s">
        <v>588</v>
      </c>
      <c r="B19" s="588">
        <v>594</v>
      </c>
      <c r="C19" s="588">
        <v>601</v>
      </c>
    </row>
    <row r="20" spans="1:3" ht="17.25" customHeight="1">
      <c r="A20" s="587" t="s">
        <v>589</v>
      </c>
      <c r="B20" s="588">
        <v>195</v>
      </c>
      <c r="C20" s="588">
        <v>196</v>
      </c>
    </row>
    <row r="21" spans="1:3" ht="17.25" customHeight="1">
      <c r="A21" s="587" t="s">
        <v>590</v>
      </c>
      <c r="B21" s="588">
        <v>66</v>
      </c>
      <c r="C21" s="588">
        <v>66</v>
      </c>
    </row>
    <row r="22" spans="1:3" ht="17.25" customHeight="1">
      <c r="A22" s="587" t="s">
        <v>591</v>
      </c>
      <c r="B22" s="588">
        <v>1</v>
      </c>
      <c r="C22" s="588">
        <v>1</v>
      </c>
    </row>
    <row r="23" spans="1:3" ht="17.25" customHeight="1">
      <c r="A23" s="587" t="s">
        <v>592</v>
      </c>
      <c r="B23" s="588">
        <v>32</v>
      </c>
      <c r="C23" s="588">
        <v>32</v>
      </c>
    </row>
    <row r="24" spans="1:3" ht="17.25" customHeight="1">
      <c r="A24" s="587" t="s">
        <v>593</v>
      </c>
      <c r="B24" s="588">
        <v>7</v>
      </c>
      <c r="C24" s="588">
        <v>7</v>
      </c>
    </row>
    <row r="25" spans="1:3" ht="17.25" customHeight="1">
      <c r="A25" s="587" t="s">
        <v>594</v>
      </c>
      <c r="B25" s="588">
        <v>5</v>
      </c>
      <c r="C25" s="588">
        <v>5</v>
      </c>
    </row>
    <row r="26" spans="1:3" ht="17.25" customHeight="1">
      <c r="A26" s="587" t="s">
        <v>595</v>
      </c>
      <c r="B26" s="588">
        <v>73</v>
      </c>
      <c r="C26" s="588">
        <v>74</v>
      </c>
    </row>
    <row r="27" spans="1:3" ht="17.25" customHeight="1">
      <c r="A27" s="587" t="s">
        <v>596</v>
      </c>
      <c r="B27" s="588">
        <v>195</v>
      </c>
      <c r="C27" s="588">
        <v>195</v>
      </c>
    </row>
    <row r="28" spans="1:3" ht="17.25" customHeight="1">
      <c r="A28" s="587" t="s">
        <v>597</v>
      </c>
      <c r="B28" s="588">
        <v>240</v>
      </c>
      <c r="C28" s="588">
        <v>240</v>
      </c>
    </row>
    <row r="29" spans="1:3" ht="17.25" customHeight="1">
      <c r="A29" s="587" t="s">
        <v>598</v>
      </c>
      <c r="B29" s="588">
        <v>394</v>
      </c>
      <c r="C29" s="588">
        <v>395</v>
      </c>
    </row>
    <row r="30" spans="1:3" ht="17.25" customHeight="1">
      <c r="A30" s="587" t="s">
        <v>599</v>
      </c>
      <c r="B30" s="588">
        <v>270</v>
      </c>
      <c r="C30" s="588">
        <v>270</v>
      </c>
    </row>
    <row r="31" spans="1:3" ht="17.25" customHeight="1">
      <c r="A31" s="587" t="s">
        <v>20</v>
      </c>
      <c r="B31" s="588">
        <v>45</v>
      </c>
      <c r="C31" s="588">
        <v>45</v>
      </c>
    </row>
    <row r="32" spans="1:3" ht="17.25" customHeight="1">
      <c r="A32" s="587" t="s">
        <v>600</v>
      </c>
      <c r="B32" s="588">
        <v>918</v>
      </c>
      <c r="C32" s="588">
        <v>919</v>
      </c>
    </row>
    <row r="33" spans="1:3" ht="17.25" customHeight="1">
      <c r="A33" s="587" t="s">
        <v>601</v>
      </c>
      <c r="B33" s="588">
        <v>467</v>
      </c>
      <c r="C33" s="588">
        <v>468</v>
      </c>
    </row>
    <row r="34" spans="1:3" ht="17.25" customHeight="1">
      <c r="A34" s="587" t="s">
        <v>602</v>
      </c>
      <c r="B34" s="588">
        <v>1</v>
      </c>
      <c r="C34" s="588">
        <v>1</v>
      </c>
    </row>
    <row r="35" spans="1:3" ht="17.25" customHeight="1">
      <c r="A35" s="587" t="s">
        <v>603</v>
      </c>
      <c r="B35" s="588">
        <v>6</v>
      </c>
      <c r="C35" s="588">
        <v>6</v>
      </c>
    </row>
    <row r="36" spans="1:3" ht="17.25" customHeight="1">
      <c r="A36" s="587" t="s">
        <v>604</v>
      </c>
      <c r="B36" s="588">
        <v>1</v>
      </c>
      <c r="C36" s="588">
        <v>1</v>
      </c>
    </row>
    <row r="37" spans="1:3" ht="17.25" customHeight="1">
      <c r="A37" s="587" t="s">
        <v>605</v>
      </c>
      <c r="B37" s="588">
        <v>2</v>
      </c>
      <c r="C37" s="588">
        <v>2</v>
      </c>
    </row>
    <row r="38" spans="1:3" ht="17.25" customHeight="1">
      <c r="A38" s="587" t="s">
        <v>606</v>
      </c>
      <c r="B38" s="588">
        <v>1</v>
      </c>
      <c r="C38" s="588">
        <v>1</v>
      </c>
    </row>
    <row r="39" spans="1:3" ht="12.75" customHeight="1">
      <c r="A39" s="589" t="s">
        <v>607</v>
      </c>
      <c r="B39" s="590">
        <v>2</v>
      </c>
      <c r="C39" s="590">
        <v>2</v>
      </c>
    </row>
    <row r="40" spans="1:3" s="3" customFormat="1" ht="13.5" customHeight="1">
      <c r="A40" s="591" t="s">
        <v>21</v>
      </c>
      <c r="B40" s="592"/>
      <c r="C40" s="593"/>
    </row>
    <row r="41" spans="1:3">
      <c r="A41" s="578" t="s">
        <v>568</v>
      </c>
      <c r="B41" s="594"/>
      <c r="C41" s="594"/>
    </row>
    <row r="42" spans="1:3">
      <c r="A42" s="595" t="s">
        <v>608</v>
      </c>
      <c r="B42" s="594"/>
      <c r="C42" s="594"/>
    </row>
    <row r="43" spans="1:3">
      <c r="A43" s="596" t="s">
        <v>609</v>
      </c>
    </row>
  </sheetData>
  <mergeCells count="1">
    <mergeCell ref="A1:C1"/>
  </mergeCells>
  <pageMargins left="0.75" right="0.75" top="1" bottom="1" header="0.5" footer="0.5"/>
  <pageSetup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10"/>
  <sheetViews>
    <sheetView zoomScaleNormal="100" workbookViewId="0">
      <selection activeCell="F32" sqref="F32"/>
    </sheetView>
  </sheetViews>
  <sheetFormatPr defaultColWidth="9.140625" defaultRowHeight="12.75"/>
  <cols>
    <col min="1" max="1" width="7.5703125" style="10" customWidth="1"/>
    <col min="2" max="2" width="9.5703125" style="10" customWidth="1"/>
    <col min="3" max="3" width="9.7109375" style="10" customWidth="1"/>
    <col min="4" max="4" width="10" style="10" customWidth="1"/>
    <col min="5" max="5" width="7.42578125" style="10" customWidth="1"/>
    <col min="6" max="6" width="7.140625" style="10" customWidth="1"/>
    <col min="7" max="7" width="8" style="10" customWidth="1"/>
    <col min="8" max="8" width="9.140625" style="10" customWidth="1"/>
    <col min="9" max="9" width="9" style="10" customWidth="1"/>
    <col min="10" max="10" width="9.85546875" style="10" customWidth="1"/>
    <col min="11" max="11" width="9.28515625" style="10" customWidth="1"/>
    <col min="12" max="12" width="8.7109375" style="10" customWidth="1"/>
    <col min="13" max="13" width="11.7109375" style="10" customWidth="1"/>
    <col min="14" max="16" width="7.85546875" style="10" customWidth="1"/>
    <col min="17" max="16384" width="9.140625" style="10"/>
  </cols>
  <sheetData>
    <row r="1" spans="1:16" ht="15.75">
      <c r="A1" s="1278" t="s">
        <v>291</v>
      </c>
      <c r="B1" s="1279"/>
      <c r="C1" s="1279"/>
      <c r="D1" s="1279"/>
      <c r="E1" s="1279"/>
      <c r="F1" s="1279"/>
      <c r="G1" s="1279"/>
      <c r="H1" s="1279"/>
      <c r="I1" s="1279"/>
      <c r="J1" s="1279"/>
      <c r="K1" s="1279"/>
      <c r="L1" s="1279"/>
      <c r="M1" s="1279"/>
      <c r="N1" s="1279"/>
      <c r="O1" s="1279"/>
      <c r="P1" s="1279"/>
    </row>
    <row r="2" spans="1:16" ht="39.6" customHeight="1">
      <c r="A2" s="1280" t="s">
        <v>51</v>
      </c>
      <c r="B2" s="1280" t="s">
        <v>38</v>
      </c>
      <c r="C2" s="1280" t="s">
        <v>52</v>
      </c>
      <c r="D2" s="1273" t="s">
        <v>53</v>
      </c>
      <c r="E2" s="1281" t="s">
        <v>41</v>
      </c>
      <c r="F2" s="1273" t="s">
        <v>42</v>
      </c>
      <c r="G2" s="1273" t="s">
        <v>43</v>
      </c>
      <c r="H2" s="1273" t="s">
        <v>231</v>
      </c>
      <c r="I2" s="1273" t="s">
        <v>228</v>
      </c>
      <c r="J2" s="1273" t="s">
        <v>44</v>
      </c>
      <c r="K2" s="1273" t="s">
        <v>45</v>
      </c>
      <c r="L2" s="1273" t="s">
        <v>229</v>
      </c>
      <c r="M2" s="1273" t="s">
        <v>230</v>
      </c>
      <c r="N2" s="1275" t="s">
        <v>135</v>
      </c>
      <c r="O2" s="1276"/>
      <c r="P2" s="1277"/>
    </row>
    <row r="3" spans="1:16" ht="24" customHeight="1">
      <c r="A3" s="1274"/>
      <c r="B3" s="1274"/>
      <c r="C3" s="1274"/>
      <c r="D3" s="1274"/>
      <c r="E3" s="1274"/>
      <c r="F3" s="1274"/>
      <c r="G3" s="1274"/>
      <c r="H3" s="1274"/>
      <c r="I3" s="1274"/>
      <c r="J3" s="1274"/>
      <c r="K3" s="1274"/>
      <c r="L3" s="1274"/>
      <c r="M3" s="1274"/>
      <c r="N3" s="279" t="s">
        <v>47</v>
      </c>
      <c r="O3" s="279" t="s">
        <v>48</v>
      </c>
      <c r="P3" s="279" t="s">
        <v>49</v>
      </c>
    </row>
    <row r="4" spans="1:16" s="40" customFormat="1" ht="13.5" customHeight="1">
      <c r="A4" s="6" t="s">
        <v>383</v>
      </c>
      <c r="B4" s="27">
        <v>270</v>
      </c>
      <c r="C4" s="27">
        <v>1326</v>
      </c>
      <c r="D4" s="27">
        <v>8</v>
      </c>
      <c r="E4" s="28">
        <v>246</v>
      </c>
      <c r="F4" s="28">
        <v>2.8230000000000002E-2</v>
      </c>
      <c r="G4" s="28">
        <v>151.78947999999994</v>
      </c>
      <c r="H4" s="28">
        <v>192.76940747499998</v>
      </c>
      <c r="I4" s="27">
        <v>0.78361547754065031</v>
      </c>
      <c r="J4" s="27">
        <v>682853.01974849449</v>
      </c>
      <c r="K4" s="28">
        <v>0</v>
      </c>
      <c r="L4" s="28">
        <v>0</v>
      </c>
      <c r="M4" s="28">
        <v>13896723.831919141</v>
      </c>
      <c r="N4" s="8">
        <v>21581.919999999998</v>
      </c>
      <c r="O4" s="8">
        <v>17684.5</v>
      </c>
      <c r="P4" s="8">
        <v>19686.18</v>
      </c>
    </row>
    <row r="5" spans="1:16" s="40" customFormat="1" ht="13.5" customHeight="1">
      <c r="A5" s="6" t="s">
        <v>517</v>
      </c>
      <c r="B5" s="28">
        <v>273</v>
      </c>
      <c r="C5" s="28">
        <v>1329</v>
      </c>
      <c r="D5" s="28">
        <v>5</v>
      </c>
      <c r="E5" s="28">
        <v>21</v>
      </c>
      <c r="F5" s="28">
        <v>1.6299999999999999E-3</v>
      </c>
      <c r="G5" s="28">
        <v>0.39826000000000017</v>
      </c>
      <c r="H5" s="28">
        <v>1.2880075299999998</v>
      </c>
      <c r="I5" s="28">
        <v>6.1333691904761893E-2</v>
      </c>
      <c r="J5" s="28">
        <v>79018.866871165636</v>
      </c>
      <c r="K5" s="28">
        <v>0</v>
      </c>
      <c r="L5" s="28">
        <v>0</v>
      </c>
      <c r="M5" s="28">
        <v>14855347.06741959</v>
      </c>
      <c r="N5" s="28">
        <v>21070.86</v>
      </c>
      <c r="O5" s="28">
        <v>19735.82</v>
      </c>
      <c r="P5" s="28">
        <v>21070.86</v>
      </c>
    </row>
    <row r="6" spans="1:16" s="41" customFormat="1" ht="13.5" customHeight="1">
      <c r="A6" s="42">
        <v>43191</v>
      </c>
      <c r="B6" s="9">
        <v>273</v>
      </c>
      <c r="C6" s="9">
        <v>1329</v>
      </c>
      <c r="D6" s="9">
        <v>5</v>
      </c>
      <c r="E6" s="9">
        <v>21</v>
      </c>
      <c r="F6" s="9">
        <v>1.6299999999999999E-3</v>
      </c>
      <c r="G6" s="31">
        <v>0.39826000000000017</v>
      </c>
      <c r="H6" s="31">
        <v>1.2880075299999998</v>
      </c>
      <c r="I6" s="119">
        <v>6.1333691904761893E-2</v>
      </c>
      <c r="J6" s="119">
        <v>79018.866871165636</v>
      </c>
      <c r="K6" s="31">
        <v>0</v>
      </c>
      <c r="L6" s="31">
        <v>0</v>
      </c>
      <c r="M6" s="31">
        <v>14855347.06741959</v>
      </c>
      <c r="N6" s="9">
        <v>21070.86</v>
      </c>
      <c r="O6" s="9">
        <v>19735.82</v>
      </c>
      <c r="P6" s="9">
        <v>21070.86</v>
      </c>
    </row>
    <row r="7" spans="1:16" s="46" customFormat="1" ht="15.75" customHeight="1">
      <c r="M7" s="45"/>
      <c r="N7" s="45"/>
      <c r="O7" s="45"/>
      <c r="P7" s="45"/>
    </row>
    <row r="8" spans="1:16" s="43" customFormat="1">
      <c r="A8" s="113" t="s">
        <v>106</v>
      </c>
      <c r="B8" s="113"/>
      <c r="C8" s="113"/>
      <c r="D8" s="113"/>
      <c r="E8" s="113"/>
      <c r="F8" s="113"/>
      <c r="G8" s="113"/>
      <c r="H8" s="113"/>
      <c r="I8" s="113"/>
      <c r="J8" s="114"/>
      <c r="K8" s="115"/>
      <c r="L8" s="115"/>
    </row>
    <row r="9" spans="1:16">
      <c r="A9" s="1259" t="s">
        <v>568</v>
      </c>
      <c r="B9" s="1259"/>
      <c r="C9" s="1259"/>
      <c r="D9" s="1259"/>
      <c r="E9" s="1259"/>
      <c r="F9" s="1259"/>
      <c r="G9" s="47"/>
      <c r="H9" s="47"/>
      <c r="I9" s="47"/>
      <c r="J9" s="44"/>
      <c r="K9" s="45"/>
      <c r="L9" s="45"/>
      <c r="M9" s="118"/>
    </row>
    <row r="10" spans="1:16">
      <c r="A10" s="43" t="s">
        <v>287</v>
      </c>
      <c r="B10" s="43"/>
      <c r="C10" s="43"/>
      <c r="D10" s="43"/>
      <c r="E10" s="43"/>
      <c r="F10" s="43"/>
      <c r="K10" s="43"/>
      <c r="L10" s="43"/>
    </row>
  </sheetData>
  <mergeCells count="16">
    <mergeCell ref="A9:F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2"/>
  <sheetViews>
    <sheetView zoomScaleNormal="100" workbookViewId="0">
      <selection activeCell="F32" sqref="F32"/>
    </sheetView>
  </sheetViews>
  <sheetFormatPr defaultColWidth="9.140625" defaultRowHeight="12.75"/>
  <cols>
    <col min="1" max="1" width="6" style="32" customWidth="1"/>
    <col min="2" max="2" width="10.85546875" style="32" customWidth="1"/>
    <col min="3" max="3" width="8" style="32" customWidth="1"/>
    <col min="4" max="4" width="7.5703125" style="32" customWidth="1"/>
    <col min="5" max="5" width="8" style="67" customWidth="1"/>
    <col min="6" max="6" width="8" style="32" customWidth="1"/>
    <col min="7" max="16384" width="9.140625" style="32"/>
  </cols>
  <sheetData>
    <row r="1" spans="1:8" ht="31.5" customHeight="1">
      <c r="A1" s="1284" t="s">
        <v>292</v>
      </c>
      <c r="B1" s="1284"/>
      <c r="C1" s="1284"/>
      <c r="D1" s="1284"/>
      <c r="E1" s="1284"/>
      <c r="F1" s="1284"/>
    </row>
    <row r="2" spans="1:8" ht="15" customHeight="1">
      <c r="A2" s="1289" t="s">
        <v>55</v>
      </c>
      <c r="B2" s="1290"/>
      <c r="C2" s="1290"/>
      <c r="D2" s="1290"/>
      <c r="E2" s="1290"/>
      <c r="F2" s="1290"/>
      <c r="G2" s="1290"/>
      <c r="H2" s="1290"/>
    </row>
    <row r="3" spans="1:8">
      <c r="A3" s="1285" t="s">
        <v>22</v>
      </c>
      <c r="B3" s="1285" t="s">
        <v>56</v>
      </c>
      <c r="C3" s="1287" t="s">
        <v>30</v>
      </c>
      <c r="D3" s="1288"/>
      <c r="E3" s="1287" t="s">
        <v>29</v>
      </c>
      <c r="F3" s="1288"/>
      <c r="G3" s="1287" t="s">
        <v>32</v>
      </c>
      <c r="H3" s="1288"/>
    </row>
    <row r="4" spans="1:8" ht="15.75" customHeight="1">
      <c r="A4" s="1286"/>
      <c r="B4" s="1286" t="s">
        <v>57</v>
      </c>
      <c r="C4" s="48" t="s">
        <v>383</v>
      </c>
      <c r="D4" s="49">
        <v>43191</v>
      </c>
      <c r="E4" s="48" t="s">
        <v>383</v>
      </c>
      <c r="F4" s="49">
        <v>43191</v>
      </c>
      <c r="G4" s="48" t="s">
        <v>383</v>
      </c>
      <c r="H4" s="49">
        <v>43191</v>
      </c>
    </row>
    <row r="5" spans="1:8" ht="12.75" customHeight="1">
      <c r="A5" s="50">
        <v>1</v>
      </c>
      <c r="B5" s="51" t="s">
        <v>34</v>
      </c>
      <c r="C5" s="52">
        <v>2.784674176431976</v>
      </c>
      <c r="D5" s="53">
        <v>2.8213440276089949</v>
      </c>
      <c r="E5" s="52">
        <v>2.69</v>
      </c>
      <c r="F5" s="54">
        <v>2.87</v>
      </c>
      <c r="G5" s="52">
        <v>0</v>
      </c>
      <c r="H5" s="54">
        <v>0</v>
      </c>
    </row>
    <row r="6" spans="1:8" ht="12.75" customHeight="1">
      <c r="A6" s="50">
        <v>2</v>
      </c>
      <c r="B6" s="55" t="s">
        <v>58</v>
      </c>
      <c r="C6" s="52">
        <v>0.41017607956063684</v>
      </c>
      <c r="D6" s="53">
        <v>0.31478236420330524</v>
      </c>
      <c r="E6" s="52">
        <v>2.89</v>
      </c>
      <c r="F6" s="54">
        <v>3.24</v>
      </c>
      <c r="G6" s="52">
        <v>0</v>
      </c>
      <c r="H6" s="54">
        <v>0</v>
      </c>
    </row>
    <row r="7" spans="1:8" ht="12.75" customHeight="1">
      <c r="A7" s="50">
        <v>3</v>
      </c>
      <c r="B7" s="55" t="s">
        <v>59</v>
      </c>
      <c r="C7" s="52">
        <v>0.72337742567785168</v>
      </c>
      <c r="D7" s="53">
        <v>0.98798357490457434</v>
      </c>
      <c r="E7" s="52">
        <v>0.33</v>
      </c>
      <c r="F7" s="54">
        <v>0.41</v>
      </c>
      <c r="G7" s="52">
        <v>0</v>
      </c>
      <c r="H7" s="54">
        <v>0</v>
      </c>
    </row>
    <row r="8" spans="1:8" ht="12.75" customHeight="1">
      <c r="A8" s="50">
        <v>4</v>
      </c>
      <c r="B8" s="55" t="s">
        <v>60</v>
      </c>
      <c r="C8" s="52">
        <v>1.4032546056473808E-2</v>
      </c>
      <c r="D8" s="53">
        <v>1.7252584301687929E-2</v>
      </c>
      <c r="E8" s="52">
        <v>0</v>
      </c>
      <c r="F8" s="54">
        <v>0</v>
      </c>
      <c r="G8" s="52">
        <v>0</v>
      </c>
      <c r="H8" s="54">
        <v>0</v>
      </c>
    </row>
    <row r="9" spans="1:8" ht="12.75" customHeight="1">
      <c r="A9" s="50">
        <v>5</v>
      </c>
      <c r="B9" s="55" t="s">
        <v>61</v>
      </c>
      <c r="C9" s="52">
        <v>1.3315348738172275</v>
      </c>
      <c r="D9" s="53">
        <v>0.90893711059132054</v>
      </c>
      <c r="E9" s="52">
        <v>4.96</v>
      </c>
      <c r="F9" s="54">
        <v>4.67</v>
      </c>
      <c r="G9" s="52">
        <v>0</v>
      </c>
      <c r="H9" s="54">
        <v>0</v>
      </c>
    </row>
    <row r="10" spans="1:8" ht="12.75" customHeight="1">
      <c r="A10" s="50">
        <v>6</v>
      </c>
      <c r="B10" s="55" t="s">
        <v>62</v>
      </c>
      <c r="C10" s="52">
        <v>9.267218779842698E-2</v>
      </c>
      <c r="D10" s="53">
        <v>0.13352474530158556</v>
      </c>
      <c r="E10" s="52">
        <v>1.07</v>
      </c>
      <c r="F10" s="54">
        <v>0.87</v>
      </c>
      <c r="G10" s="52">
        <v>0</v>
      </c>
      <c r="H10" s="54">
        <v>0</v>
      </c>
    </row>
    <row r="11" spans="1:8" ht="12.75" customHeight="1">
      <c r="A11" s="50">
        <v>7</v>
      </c>
      <c r="B11" s="55" t="s">
        <v>63</v>
      </c>
      <c r="C11" s="52">
        <v>4.4744966574824518E-2</v>
      </c>
      <c r="D11" s="53">
        <v>4.439764557138675E-2</v>
      </c>
      <c r="E11" s="52">
        <v>0.74</v>
      </c>
      <c r="F11" s="54">
        <v>0.79</v>
      </c>
      <c r="G11" s="52">
        <v>0</v>
      </c>
      <c r="H11" s="54">
        <v>0</v>
      </c>
    </row>
    <row r="12" spans="1:8" ht="12.75" customHeight="1">
      <c r="A12" s="50">
        <v>8</v>
      </c>
      <c r="B12" s="55" t="s">
        <v>64</v>
      </c>
      <c r="C12" s="52">
        <v>2.6871237293948025</v>
      </c>
      <c r="D12" s="53">
        <v>1.9817683278569296</v>
      </c>
      <c r="E12" s="52">
        <v>0.05</v>
      </c>
      <c r="F12" s="54">
        <v>0.06</v>
      </c>
      <c r="G12" s="52">
        <v>12.03768954615216</v>
      </c>
      <c r="H12" s="54">
        <v>24.321325202190398</v>
      </c>
    </row>
    <row r="13" spans="1:8" ht="12.75" customHeight="1">
      <c r="A13" s="50">
        <v>9</v>
      </c>
      <c r="B13" s="55" t="s">
        <v>65</v>
      </c>
      <c r="C13" s="52">
        <v>7.7401889783097588E-2</v>
      </c>
      <c r="D13" s="53">
        <v>3.5976105529354027E-2</v>
      </c>
      <c r="E13" s="52">
        <v>5.86</v>
      </c>
      <c r="F13" s="54">
        <v>5.81</v>
      </c>
      <c r="G13" s="52">
        <v>0</v>
      </c>
      <c r="H13" s="54">
        <v>0</v>
      </c>
    </row>
    <row r="14" spans="1:8" ht="12.75" customHeight="1">
      <c r="A14" s="50">
        <v>10</v>
      </c>
      <c r="B14" s="55" t="s">
        <v>66</v>
      </c>
      <c r="C14" s="52">
        <v>0.96470823442141995</v>
      </c>
      <c r="D14" s="53">
        <v>0.32938271547001197</v>
      </c>
      <c r="E14" s="52">
        <v>0</v>
      </c>
      <c r="F14" s="54">
        <v>0</v>
      </c>
      <c r="G14" s="52">
        <v>1.1134761712826313</v>
      </c>
      <c r="H14" s="54">
        <v>1.8536382314472961</v>
      </c>
    </row>
    <row r="15" spans="1:8" ht="12.75" customHeight="1">
      <c r="A15" s="50">
        <v>11</v>
      </c>
      <c r="B15" s="55" t="s">
        <v>67</v>
      </c>
      <c r="C15" s="52">
        <v>0.31467986092485994</v>
      </c>
      <c r="D15" s="53">
        <v>0.42359905331899983</v>
      </c>
      <c r="E15" s="52">
        <v>3.28</v>
      </c>
      <c r="F15" s="54">
        <v>3.75</v>
      </c>
      <c r="G15" s="52">
        <v>0.80418661775601818</v>
      </c>
      <c r="H15" s="54">
        <v>0</v>
      </c>
    </row>
    <row r="16" spans="1:8" ht="12.75" customHeight="1">
      <c r="A16" s="50">
        <v>12</v>
      </c>
      <c r="B16" s="55" t="s">
        <v>68</v>
      </c>
      <c r="C16" s="52">
        <v>0.50363096441457811</v>
      </c>
      <c r="D16" s="53">
        <v>0.60717941684868126</v>
      </c>
      <c r="E16" s="52">
        <v>0.45</v>
      </c>
      <c r="F16" s="54">
        <v>0.54</v>
      </c>
      <c r="G16" s="52">
        <v>0.89431720563290573</v>
      </c>
      <c r="H16" s="54">
        <v>0.47577361601294371</v>
      </c>
    </row>
    <row r="17" spans="1:8" ht="12.75" customHeight="1">
      <c r="A17" s="50">
        <v>13</v>
      </c>
      <c r="B17" s="55" t="s">
        <v>69</v>
      </c>
      <c r="C17" s="52">
        <v>0.31962892459763753</v>
      </c>
      <c r="D17" s="53">
        <v>0.30976550340625048</v>
      </c>
      <c r="E17" s="52">
        <v>0.35</v>
      </c>
      <c r="F17" s="54">
        <v>0.38</v>
      </c>
      <c r="G17" s="52">
        <v>0</v>
      </c>
      <c r="H17" s="54">
        <v>0</v>
      </c>
    </row>
    <row r="18" spans="1:8" ht="12.75" customHeight="1">
      <c r="A18" s="50">
        <v>14</v>
      </c>
      <c r="B18" s="55" t="s">
        <v>70</v>
      </c>
      <c r="C18" s="52">
        <v>3.2535207501043488</v>
      </c>
      <c r="D18" s="53">
        <v>2.5934867240487174</v>
      </c>
      <c r="E18" s="52">
        <v>7.0000000000000007E-2</v>
      </c>
      <c r="F18" s="54">
        <v>0.08</v>
      </c>
      <c r="G18" s="52">
        <v>1.2314042065578381</v>
      </c>
      <c r="H18" s="54">
        <v>0</v>
      </c>
    </row>
    <row r="19" spans="1:8" ht="12.75" customHeight="1">
      <c r="A19" s="50">
        <v>15</v>
      </c>
      <c r="B19" s="55" t="s">
        <v>71</v>
      </c>
      <c r="C19" s="52">
        <v>9.6183413032490603E-2</v>
      </c>
      <c r="D19" s="53">
        <v>9.8320725886762966E-2</v>
      </c>
      <c r="E19" s="52">
        <v>0.13</v>
      </c>
      <c r="F19" s="54">
        <v>0.15</v>
      </c>
      <c r="G19" s="52">
        <v>0</v>
      </c>
      <c r="H19" s="54">
        <v>0</v>
      </c>
    </row>
    <row r="20" spans="1:8" ht="12.75" customHeight="1">
      <c r="A20" s="50">
        <v>16</v>
      </c>
      <c r="B20" s="55" t="s">
        <v>72</v>
      </c>
      <c r="C20" s="52">
        <v>1.371494611175833E-2</v>
      </c>
      <c r="D20" s="53">
        <v>2.1719531388988272E-2</v>
      </c>
      <c r="E20" s="52">
        <v>0</v>
      </c>
      <c r="F20" s="54">
        <v>0</v>
      </c>
      <c r="G20" s="52">
        <v>0</v>
      </c>
      <c r="H20" s="54">
        <v>0</v>
      </c>
    </row>
    <row r="21" spans="1:8" ht="12.75" customHeight="1">
      <c r="A21" s="50">
        <v>17</v>
      </c>
      <c r="B21" s="55" t="s">
        <v>73</v>
      </c>
      <c r="C21" s="52">
        <v>61.514187853051418</v>
      </c>
      <c r="D21" s="53">
        <v>58.394676114991775</v>
      </c>
      <c r="E21" s="52">
        <v>65.400000000000006</v>
      </c>
      <c r="F21" s="54">
        <v>64.25</v>
      </c>
      <c r="G21" s="52">
        <v>19.444458130595997</v>
      </c>
      <c r="H21" s="54">
        <v>3.0220805463769302</v>
      </c>
    </row>
    <row r="22" spans="1:8" ht="12.75" customHeight="1">
      <c r="A22" s="50">
        <v>18</v>
      </c>
      <c r="B22" s="55" t="s">
        <v>74</v>
      </c>
      <c r="C22" s="52">
        <v>4.9196813684500393E-2</v>
      </c>
      <c r="D22" s="53">
        <v>5.5855900327703774E-2</v>
      </c>
      <c r="E22" s="52">
        <v>0</v>
      </c>
      <c r="F22" s="54">
        <v>0</v>
      </c>
      <c r="G22" s="52">
        <v>0</v>
      </c>
      <c r="H22" s="54">
        <v>0</v>
      </c>
    </row>
    <row r="23" spans="1:8" ht="12.75" customHeight="1">
      <c r="A23" s="50">
        <v>19</v>
      </c>
      <c r="B23" s="55" t="s">
        <v>75</v>
      </c>
      <c r="C23" s="52">
        <v>0.46687107254567689</v>
      </c>
      <c r="D23" s="53">
        <v>0.36776473015587136</v>
      </c>
      <c r="E23" s="52">
        <v>0.11</v>
      </c>
      <c r="F23" s="54">
        <v>0.12</v>
      </c>
      <c r="G23" s="52">
        <v>0</v>
      </c>
      <c r="H23" s="54">
        <v>0</v>
      </c>
    </row>
    <row r="24" spans="1:8" ht="12.75" customHeight="1">
      <c r="A24" s="50">
        <v>20</v>
      </c>
      <c r="B24" s="55" t="s">
        <v>76</v>
      </c>
      <c r="C24" s="52">
        <v>1.409588502365652</v>
      </c>
      <c r="D24" s="53">
        <v>1.7428347772216357</v>
      </c>
      <c r="E24" s="52">
        <v>1.17</v>
      </c>
      <c r="F24" s="54">
        <v>1.39</v>
      </c>
      <c r="G24" s="52">
        <v>0</v>
      </c>
      <c r="H24" s="54">
        <v>0</v>
      </c>
    </row>
    <row r="25" spans="1:8" ht="12.75" customHeight="1">
      <c r="A25" s="50">
        <v>21</v>
      </c>
      <c r="B25" s="55" t="s">
        <v>27</v>
      </c>
      <c r="C25" s="52">
        <v>22.928350789650352</v>
      </c>
      <c r="D25" s="56">
        <v>27.809448321065471</v>
      </c>
      <c r="E25" s="52">
        <v>10.45</v>
      </c>
      <c r="F25" s="54">
        <v>10.62</v>
      </c>
      <c r="G25" s="52">
        <v>64.474468122022444</v>
      </c>
      <c r="H25" s="54">
        <v>70.327182403972444</v>
      </c>
    </row>
    <row r="26" spans="1:8" ht="12.75" customHeight="1">
      <c r="A26" s="57"/>
      <c r="B26" s="58" t="s">
        <v>24</v>
      </c>
      <c r="C26" s="59">
        <v>100</v>
      </c>
      <c r="D26" s="59">
        <v>100</v>
      </c>
      <c r="E26" s="60">
        <v>100</v>
      </c>
      <c r="F26" s="60">
        <v>100</v>
      </c>
      <c r="G26" s="60">
        <v>100</v>
      </c>
      <c r="H26" s="60">
        <v>100</v>
      </c>
    </row>
    <row r="27" spans="1:8" ht="12.75" customHeight="1">
      <c r="A27" s="155"/>
      <c r="B27" s="156"/>
      <c r="C27" s="157"/>
      <c r="D27" s="157"/>
      <c r="E27" s="158"/>
      <c r="F27" s="158"/>
      <c r="G27" s="75"/>
    </row>
    <row r="28" spans="1:8" s="61" customFormat="1" ht="12">
      <c r="A28" s="1282" t="s">
        <v>21</v>
      </c>
      <c r="B28" s="1282"/>
      <c r="C28" s="1282"/>
      <c r="D28" s="1282"/>
      <c r="E28" s="1282"/>
      <c r="F28" s="159"/>
      <c r="G28" s="159"/>
    </row>
    <row r="29" spans="1:8" s="62" customFormat="1" ht="14.25" customHeight="1">
      <c r="A29" s="1283" t="s">
        <v>107</v>
      </c>
      <c r="B29" s="1283"/>
      <c r="C29" s="1283"/>
      <c r="D29" s="1283"/>
      <c r="E29" s="1283"/>
      <c r="F29" s="1283"/>
      <c r="G29" s="1283"/>
    </row>
    <row r="30" spans="1:8" s="62" customFormat="1" ht="23.25" customHeight="1">
      <c r="A30" s="1283"/>
      <c r="B30" s="1283"/>
      <c r="C30" s="1283"/>
      <c r="D30" s="1283"/>
      <c r="E30" s="1283"/>
      <c r="F30" s="1283"/>
      <c r="G30" s="1283"/>
    </row>
    <row r="31" spans="1:8" s="62" customFormat="1" ht="12">
      <c r="A31" s="63" t="s">
        <v>285</v>
      </c>
      <c r="B31" s="63"/>
      <c r="C31" s="64"/>
      <c r="D31" s="64"/>
      <c r="E31" s="65"/>
      <c r="F31" s="66"/>
      <c r="G31" s="160"/>
    </row>
    <row r="32" spans="1:8">
      <c r="A32" s="75"/>
      <c r="B32" s="75"/>
      <c r="C32" s="75"/>
      <c r="D32" s="75"/>
      <c r="E32" s="161"/>
      <c r="F32" s="75"/>
      <c r="G32" s="75"/>
    </row>
  </sheetData>
  <mergeCells count="9">
    <mergeCell ref="A28:E28"/>
    <mergeCell ref="A29:G30"/>
    <mergeCell ref="A1:F1"/>
    <mergeCell ref="A3:A4"/>
    <mergeCell ref="B3:B4"/>
    <mergeCell ref="C3:D3"/>
    <mergeCell ref="E3:F3"/>
    <mergeCell ref="G3:H3"/>
    <mergeCell ref="A2:H2"/>
  </mergeCells>
  <pageMargins left="0.75" right="0.75" top="1" bottom="1"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9"/>
  <sheetViews>
    <sheetView zoomScaleNormal="100" workbookViewId="0">
      <selection activeCell="F32" sqref="F32"/>
    </sheetView>
  </sheetViews>
  <sheetFormatPr defaultColWidth="9.140625" defaultRowHeight="15"/>
  <cols>
    <col min="1" max="1" width="12.5703125" style="69" customWidth="1"/>
    <col min="2" max="2" width="11.28515625" style="69" customWidth="1"/>
    <col min="3" max="3" width="8.42578125" style="69" customWidth="1"/>
    <col min="4" max="4" width="14.5703125" style="69" customWidth="1"/>
    <col min="5" max="5" width="8.5703125" style="69" customWidth="1"/>
    <col min="6" max="6" width="9" style="69" customWidth="1"/>
    <col min="7" max="16384" width="9.140625" style="69"/>
  </cols>
  <sheetData>
    <row r="1" spans="1:16" ht="15.75">
      <c r="A1" s="68" t="s">
        <v>293</v>
      </c>
    </row>
    <row r="2" spans="1:16">
      <c r="A2" s="1291" t="s">
        <v>23</v>
      </c>
      <c r="B2" s="1293" t="s">
        <v>77</v>
      </c>
      <c r="C2" s="1294"/>
      <c r="D2" s="1294"/>
      <c r="E2" s="1294"/>
      <c r="F2" s="1295"/>
    </row>
    <row r="3" spans="1:16" ht="21" customHeight="1">
      <c r="A3" s="1292"/>
      <c r="B3" s="70" t="s">
        <v>78</v>
      </c>
      <c r="C3" s="70" t="s">
        <v>79</v>
      </c>
      <c r="D3" s="71" t="s">
        <v>20</v>
      </c>
      <c r="E3" s="70" t="s">
        <v>80</v>
      </c>
      <c r="F3" s="70" t="s">
        <v>27</v>
      </c>
    </row>
    <row r="4" spans="1:16">
      <c r="A4" s="123" t="s">
        <v>383</v>
      </c>
      <c r="B4" s="124">
        <v>13.487552802180911</v>
      </c>
      <c r="C4" s="124">
        <v>12.858440464135123</v>
      </c>
      <c r="D4" s="124">
        <v>4.6291595194783861</v>
      </c>
      <c r="E4" s="124">
        <v>8.6556316029854294E-2</v>
      </c>
      <c r="F4" s="124">
        <v>68.938290898175708</v>
      </c>
    </row>
    <row r="5" spans="1:16">
      <c r="A5" s="123" t="s">
        <v>517</v>
      </c>
      <c r="B5" s="124">
        <v>19.98</v>
      </c>
      <c r="C5" s="124">
        <v>15.4</v>
      </c>
      <c r="D5" s="124">
        <v>8.0299999999999994</v>
      </c>
      <c r="E5" s="124">
        <v>0.05</v>
      </c>
      <c r="F5" s="124">
        <v>56.539999999999992</v>
      </c>
      <c r="H5" s="162"/>
      <c r="I5" s="162"/>
      <c r="J5" s="162"/>
    </row>
    <row r="6" spans="1:16" s="73" customFormat="1">
      <c r="A6" s="42">
        <v>43194</v>
      </c>
      <c r="B6" s="72">
        <v>19.98</v>
      </c>
      <c r="C6" s="72">
        <v>15.4</v>
      </c>
      <c r="D6" s="72">
        <v>8.0299999999999994</v>
      </c>
      <c r="E6" s="72">
        <v>0.05</v>
      </c>
      <c r="F6" s="72">
        <v>56.539999999999992</v>
      </c>
    </row>
    <row r="7" spans="1:16" s="22" customFormat="1" ht="12.75">
      <c r="A7" s="135"/>
      <c r="G7" s="33"/>
      <c r="H7" s="39"/>
      <c r="I7" s="39"/>
      <c r="J7" s="33"/>
      <c r="K7" s="35"/>
      <c r="N7" s="33"/>
      <c r="O7" s="33"/>
      <c r="P7" s="33"/>
    </row>
    <row r="8" spans="1:16">
      <c r="A8" s="136" t="s">
        <v>568</v>
      </c>
      <c r="B8" s="125"/>
      <c r="C8" s="125"/>
      <c r="D8" s="125"/>
      <c r="E8" s="125"/>
      <c r="F8" s="125"/>
    </row>
    <row r="9" spans="1:16">
      <c r="A9" s="37" t="s">
        <v>81</v>
      </c>
      <c r="B9" s="38"/>
      <c r="C9" s="39"/>
      <c r="D9" s="39"/>
      <c r="E9" s="39"/>
      <c r="F9" s="33"/>
    </row>
  </sheetData>
  <mergeCells count="2">
    <mergeCell ref="A2:A3"/>
    <mergeCell ref="B2:F2"/>
  </mergeCells>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4"/>
  <sheetViews>
    <sheetView zoomScaleNormal="100" workbookViewId="0">
      <selection activeCell="F32" sqref="F32"/>
    </sheetView>
  </sheetViews>
  <sheetFormatPr defaultColWidth="9.140625" defaultRowHeight="15"/>
  <cols>
    <col min="1" max="1" width="12.42578125" style="81" customWidth="1"/>
    <col min="2" max="2" width="11.85546875" style="81" customWidth="1"/>
    <col min="3" max="3" width="9.28515625" style="81" customWidth="1"/>
    <col min="4" max="4" width="14" style="81" customWidth="1"/>
    <col min="5" max="5" width="8.5703125" style="81" customWidth="1"/>
    <col min="6" max="6" width="9" style="81" customWidth="1"/>
    <col min="7" max="8" width="9.140625" style="81"/>
    <col min="9" max="9" width="10.140625" style="81" bestFit="1" customWidth="1"/>
    <col min="10" max="16384" width="9.140625" style="81"/>
  </cols>
  <sheetData>
    <row r="1" spans="1:12" ht="15.75">
      <c r="A1" s="80" t="s">
        <v>294</v>
      </c>
    </row>
    <row r="2" spans="1:12">
      <c r="A2" s="1291" t="s">
        <v>23</v>
      </c>
      <c r="B2" s="1296" t="s">
        <v>77</v>
      </c>
      <c r="C2" s="1297"/>
      <c r="D2" s="1297"/>
      <c r="E2" s="1297"/>
      <c r="F2" s="1298"/>
    </row>
    <row r="3" spans="1:12" ht="28.5" customHeight="1">
      <c r="A3" s="1292"/>
      <c r="B3" s="82" t="s">
        <v>78</v>
      </c>
      <c r="C3" s="82" t="s">
        <v>79</v>
      </c>
      <c r="D3" s="83" t="s">
        <v>20</v>
      </c>
      <c r="E3" s="82" t="s">
        <v>80</v>
      </c>
      <c r="F3" s="82" t="s">
        <v>27</v>
      </c>
    </row>
    <row r="4" spans="1:12">
      <c r="A4" s="128" t="s">
        <v>383</v>
      </c>
      <c r="B4" s="129">
        <v>16.917932653270125</v>
      </c>
      <c r="C4" s="129">
        <v>20.271183814089273</v>
      </c>
      <c r="D4" s="129">
        <v>6.2137977386162628</v>
      </c>
      <c r="E4" s="129">
        <v>0.42218466828211887</v>
      </c>
      <c r="F4" s="129">
        <v>56.597085794024338</v>
      </c>
    </row>
    <row r="5" spans="1:12">
      <c r="A5" s="128" t="s">
        <v>517</v>
      </c>
      <c r="B5" s="129">
        <v>19.262016011912699</v>
      </c>
      <c r="C5" s="129">
        <v>14.0538087967685</v>
      </c>
      <c r="D5" s="129">
        <v>7.2913809766347999</v>
      </c>
      <c r="E5" s="129">
        <v>0.37170974286876202</v>
      </c>
      <c r="F5" s="129">
        <v>59.021084471815243</v>
      </c>
      <c r="H5" s="163"/>
      <c r="I5" s="163"/>
      <c r="J5" s="163"/>
      <c r="K5" s="163"/>
    </row>
    <row r="6" spans="1:12" s="127" customFormat="1">
      <c r="A6" s="84">
        <v>43191</v>
      </c>
      <c r="B6" s="85">
        <v>19.262016011912699</v>
      </c>
      <c r="C6" s="85">
        <v>14.0538087967685</v>
      </c>
      <c r="D6" s="85">
        <v>7.2913809766347999</v>
      </c>
      <c r="E6" s="85">
        <v>0.37170974286876202</v>
      </c>
      <c r="F6" s="85">
        <v>59.021084471815243</v>
      </c>
    </row>
    <row r="7" spans="1:12" s="127" customFormat="1">
      <c r="A7" s="134"/>
      <c r="B7" s="133"/>
      <c r="C7" s="133"/>
      <c r="D7" s="133"/>
      <c r="E7" s="133"/>
      <c r="F7" s="133"/>
    </row>
    <row r="8" spans="1:12" ht="16.5" customHeight="1">
      <c r="A8" s="132" t="s">
        <v>568</v>
      </c>
      <c r="B8" s="126"/>
      <c r="C8" s="126"/>
      <c r="D8" s="126"/>
      <c r="E8" s="126"/>
      <c r="F8" s="126"/>
    </row>
    <row r="9" spans="1:12">
      <c r="A9" s="37" t="s">
        <v>85</v>
      </c>
    </row>
    <row r="10" spans="1:12">
      <c r="L10" s="86"/>
    </row>
    <row r="11" spans="1:12">
      <c r="L11" s="86"/>
    </row>
    <row r="12" spans="1:12">
      <c r="I12" s="87"/>
      <c r="J12" s="87"/>
    </row>
    <row r="14" spans="1:12">
      <c r="I14" s="87"/>
    </row>
  </sheetData>
  <mergeCells count="2">
    <mergeCell ref="A2:A3"/>
    <mergeCell ref="B2:F2"/>
  </mergeCells>
  <pageMargins left="0.7" right="0.7" top="0.75" bottom="0.75" header="0.3" footer="0.3"/>
  <pageSetup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14"/>
  <sheetViews>
    <sheetView zoomScaleNormal="100" workbookViewId="0">
      <selection activeCell="F32" sqref="F32"/>
    </sheetView>
  </sheetViews>
  <sheetFormatPr defaultColWidth="9.140625" defaultRowHeight="15"/>
  <cols>
    <col min="1" max="1" width="12.42578125" style="81" customWidth="1"/>
    <col min="2" max="2" width="11.85546875" style="81" customWidth="1"/>
    <col min="3" max="3" width="9.28515625" style="81" customWidth="1"/>
    <col min="4" max="4" width="14" style="81" customWidth="1"/>
    <col min="5" max="5" width="8.5703125" style="81" customWidth="1"/>
    <col min="6" max="6" width="9" style="81" customWidth="1"/>
    <col min="7" max="8" width="9.140625" style="81"/>
    <col min="9" max="9" width="10.140625" style="81" bestFit="1" customWidth="1"/>
    <col min="10" max="16384" width="9.140625" style="81"/>
  </cols>
  <sheetData>
    <row r="1" spans="1:12" ht="15.75">
      <c r="A1" s="80" t="s">
        <v>336</v>
      </c>
    </row>
    <row r="2" spans="1:12">
      <c r="A2" s="1291" t="s">
        <v>23</v>
      </c>
      <c r="B2" s="1296" t="s">
        <v>77</v>
      </c>
      <c r="C2" s="1297"/>
      <c r="D2" s="1297"/>
      <c r="E2" s="1297"/>
      <c r="F2" s="1298"/>
    </row>
    <row r="3" spans="1:12" ht="28.5" customHeight="1">
      <c r="A3" s="1292"/>
      <c r="B3" s="82" t="s">
        <v>78</v>
      </c>
      <c r="C3" s="82" t="s">
        <v>79</v>
      </c>
      <c r="D3" s="83" t="s">
        <v>20</v>
      </c>
      <c r="E3" s="82" t="s">
        <v>80</v>
      </c>
      <c r="F3" s="82" t="s">
        <v>27</v>
      </c>
    </row>
    <row r="4" spans="1:12">
      <c r="A4" s="128" t="s">
        <v>383</v>
      </c>
      <c r="B4" s="129">
        <v>5.366745927653109E-2</v>
      </c>
      <c r="C4" s="129">
        <v>0</v>
      </c>
      <c r="D4" s="129">
        <v>0</v>
      </c>
      <c r="E4" s="129">
        <v>0</v>
      </c>
      <c r="F4" s="129">
        <v>99.946332540723475</v>
      </c>
    </row>
    <row r="5" spans="1:12">
      <c r="A5" s="128" t="s">
        <v>517</v>
      </c>
      <c r="B5" s="129">
        <v>0</v>
      </c>
      <c r="C5" s="129">
        <v>0</v>
      </c>
      <c r="D5" s="129">
        <v>0</v>
      </c>
      <c r="E5" s="129">
        <v>0</v>
      </c>
      <c r="F5" s="129">
        <v>100</v>
      </c>
      <c r="H5" s="163"/>
      <c r="I5" s="163"/>
      <c r="J5" s="163"/>
      <c r="K5" s="163"/>
    </row>
    <row r="6" spans="1:12" s="127" customFormat="1">
      <c r="A6" s="84">
        <v>43191</v>
      </c>
      <c r="B6" s="85">
        <v>0</v>
      </c>
      <c r="C6" s="85">
        <v>0</v>
      </c>
      <c r="D6" s="85">
        <v>0</v>
      </c>
      <c r="E6" s="85">
        <v>0</v>
      </c>
      <c r="F6" s="85">
        <v>100</v>
      </c>
    </row>
    <row r="7" spans="1:12" s="127" customFormat="1">
      <c r="A7" s="134"/>
      <c r="B7" s="133"/>
      <c r="C7" s="133"/>
      <c r="D7" s="133"/>
      <c r="E7" s="133"/>
      <c r="F7" s="133"/>
    </row>
    <row r="8" spans="1:12" ht="16.5" customHeight="1">
      <c r="A8" s="132" t="s">
        <v>568</v>
      </c>
      <c r="B8" s="126"/>
      <c r="C8" s="126"/>
      <c r="D8" s="126"/>
      <c r="E8" s="126"/>
      <c r="F8" s="126"/>
    </row>
    <row r="9" spans="1:12">
      <c r="A9" s="37" t="s">
        <v>283</v>
      </c>
    </row>
    <row r="10" spans="1:12">
      <c r="L10" s="86"/>
    </row>
    <row r="11" spans="1:12">
      <c r="L11" s="86"/>
    </row>
    <row r="12" spans="1:12">
      <c r="I12" s="87"/>
      <c r="J12" s="87"/>
    </row>
    <row r="14" spans="1:12">
      <c r="I14" s="87"/>
    </row>
  </sheetData>
  <mergeCells count="2">
    <mergeCell ref="A2:A3"/>
    <mergeCell ref="B2:F2"/>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1"/>
  <sheetViews>
    <sheetView zoomScaleNormal="100" workbookViewId="0">
      <selection activeCell="F32" sqref="F32"/>
    </sheetView>
  </sheetViews>
  <sheetFormatPr defaultColWidth="9.140625" defaultRowHeight="12.75"/>
  <cols>
    <col min="1" max="1" width="5.7109375" style="88" customWidth="1"/>
    <col min="2" max="2" width="18.28515625" style="88" customWidth="1"/>
    <col min="3" max="3" width="9" style="88" customWidth="1"/>
    <col min="4" max="4" width="11.7109375" style="88" customWidth="1"/>
    <col min="5" max="5" width="9.28515625" style="88" customWidth="1"/>
    <col min="6" max="6" width="6" style="88" customWidth="1"/>
    <col min="7" max="7" width="5.28515625" style="88" customWidth="1"/>
    <col min="8" max="8" width="8.85546875" style="88" customWidth="1"/>
    <col min="9" max="9" width="9" style="88" customWidth="1"/>
    <col min="10" max="10" width="8.85546875" style="88" customWidth="1"/>
    <col min="11" max="16384" width="9.140625" style="88"/>
  </cols>
  <sheetData>
    <row r="1" spans="1:10" ht="15.75">
      <c r="A1" s="1300" t="s">
        <v>335</v>
      </c>
      <c r="B1" s="1301"/>
      <c r="C1" s="1301"/>
      <c r="D1" s="1301"/>
      <c r="E1" s="1301"/>
      <c r="F1" s="1301"/>
      <c r="G1" s="1301"/>
      <c r="H1" s="1301"/>
      <c r="I1" s="1301"/>
      <c r="J1" s="1301"/>
    </row>
    <row r="2" spans="1:10" ht="55.5" customHeight="1">
      <c r="A2" s="89" t="s">
        <v>22</v>
      </c>
      <c r="B2" s="89" t="s">
        <v>86</v>
      </c>
      <c r="C2" s="89" t="s">
        <v>226</v>
      </c>
      <c r="D2" s="89" t="s">
        <v>227</v>
      </c>
      <c r="E2" s="89" t="s">
        <v>87</v>
      </c>
      <c r="F2" s="90" t="s">
        <v>88</v>
      </c>
      <c r="G2" s="89" t="s">
        <v>89</v>
      </c>
      <c r="H2" s="89" t="s">
        <v>90</v>
      </c>
      <c r="I2" s="91" t="s">
        <v>91</v>
      </c>
      <c r="J2" s="89" t="s">
        <v>92</v>
      </c>
    </row>
    <row r="3" spans="1:10">
      <c r="A3" s="92">
        <v>1</v>
      </c>
      <c r="B3" s="93" t="s">
        <v>109</v>
      </c>
      <c r="C3" s="94">
        <v>519.4</v>
      </c>
      <c r="D3" s="116">
        <v>395602.223146</v>
      </c>
      <c r="E3" s="95">
        <v>11.451063491207135</v>
      </c>
      <c r="F3" s="95">
        <v>0.77</v>
      </c>
      <c r="G3" s="95">
        <v>0.34330899999999998</v>
      </c>
      <c r="H3" s="95">
        <v>0.83</v>
      </c>
      <c r="I3" s="96">
        <v>2.8100130000000001</v>
      </c>
      <c r="J3" s="95">
        <v>0.03</v>
      </c>
    </row>
    <row r="4" spans="1:10">
      <c r="A4" s="92">
        <v>2</v>
      </c>
      <c r="B4" s="93" t="s">
        <v>111</v>
      </c>
      <c r="C4" s="94">
        <v>335.27</v>
      </c>
      <c r="D4" s="116">
        <v>311836.45058</v>
      </c>
      <c r="E4" s="95">
        <v>9.0263875821203463</v>
      </c>
      <c r="F4" s="95">
        <v>1.04</v>
      </c>
      <c r="G4" s="95">
        <v>0.28598000000000001</v>
      </c>
      <c r="H4" s="95">
        <v>1.22</v>
      </c>
      <c r="I4" s="96">
        <v>3.3024550000000001</v>
      </c>
      <c r="J4" s="95">
        <v>0.04</v>
      </c>
    </row>
    <row r="5" spans="1:10">
      <c r="A5" s="92">
        <v>3</v>
      </c>
      <c r="B5" s="93" t="s">
        <v>112</v>
      </c>
      <c r="C5" s="94">
        <v>6335.11</v>
      </c>
      <c r="D5" s="116">
        <v>311068.11997699999</v>
      </c>
      <c r="E5" s="95">
        <v>9.0041475591820941</v>
      </c>
      <c r="F5" s="95">
        <v>1.19</v>
      </c>
      <c r="G5" s="95">
        <v>2.6165000000000001E-2</v>
      </c>
      <c r="H5" s="95">
        <v>4.63</v>
      </c>
      <c r="I5" s="96">
        <v>9.0960570000000001</v>
      </c>
      <c r="J5" s="95">
        <v>0.03</v>
      </c>
    </row>
    <row r="6" spans="1:10">
      <c r="A6" s="92">
        <v>4</v>
      </c>
      <c r="B6" s="93" t="s">
        <v>110</v>
      </c>
      <c r="C6" s="94">
        <v>1220.43</v>
      </c>
      <c r="D6" s="116">
        <v>239885.83832899999</v>
      </c>
      <c r="E6" s="95">
        <v>6.9437121548557315</v>
      </c>
      <c r="F6" s="95">
        <v>1.04</v>
      </c>
      <c r="G6" s="95">
        <v>0.18282499999999999</v>
      </c>
      <c r="H6" s="95">
        <v>1.54</v>
      </c>
      <c r="I6" s="96">
        <v>9.9843679999999999</v>
      </c>
      <c r="J6" s="95">
        <v>0.04</v>
      </c>
    </row>
    <row r="7" spans="1:10">
      <c r="A7" s="92">
        <v>5</v>
      </c>
      <c r="B7" s="93" t="s">
        <v>108</v>
      </c>
      <c r="C7" s="94">
        <v>1092.06</v>
      </c>
      <c r="D7" s="116">
        <v>227907.386501</v>
      </c>
      <c r="E7" s="95">
        <v>6.5969850527732632</v>
      </c>
      <c r="F7" s="95">
        <v>0.7</v>
      </c>
      <c r="G7" s="95">
        <v>9.2563000000000006E-2</v>
      </c>
      <c r="H7" s="95">
        <v>1.46</v>
      </c>
      <c r="I7" s="96">
        <v>5.7299009999999999</v>
      </c>
      <c r="J7" s="95">
        <v>0.03</v>
      </c>
    </row>
    <row r="8" spans="1:10">
      <c r="A8" s="92">
        <v>6</v>
      </c>
      <c r="B8" s="93" t="s">
        <v>113</v>
      </c>
      <c r="C8" s="94">
        <v>1285.71</v>
      </c>
      <c r="D8" s="116">
        <v>182462.01697500001</v>
      </c>
      <c r="E8" s="95">
        <v>5.281527804618368</v>
      </c>
      <c r="F8" s="95">
        <v>1.54</v>
      </c>
      <c r="G8" s="95">
        <v>0.26069999999999999</v>
      </c>
      <c r="H8" s="95">
        <v>1.91</v>
      </c>
      <c r="I8" s="96">
        <v>2.1731319999999998</v>
      </c>
      <c r="J8" s="95">
        <v>0.04</v>
      </c>
    </row>
    <row r="9" spans="1:10">
      <c r="A9" s="228">
        <v>7</v>
      </c>
      <c r="B9" s="93" t="s">
        <v>114</v>
      </c>
      <c r="C9" s="94">
        <v>191.43</v>
      </c>
      <c r="D9" s="229">
        <v>175763.03272300001</v>
      </c>
      <c r="E9" s="95">
        <v>5.087619657727247</v>
      </c>
      <c r="F9" s="95">
        <v>0.45</v>
      </c>
      <c r="G9" s="95">
        <v>4.1281999999999999E-2</v>
      </c>
      <c r="H9" s="95">
        <v>1.41</v>
      </c>
      <c r="I9" s="230">
        <v>23.939212999999999</v>
      </c>
      <c r="J9" s="95">
        <v>0.03</v>
      </c>
    </row>
    <row r="10" spans="1:10">
      <c r="A10" s="92">
        <v>8</v>
      </c>
      <c r="B10" s="93" t="s">
        <v>115</v>
      </c>
      <c r="C10" s="94">
        <v>280.31</v>
      </c>
      <c r="D10" s="116">
        <v>170659.611301</v>
      </c>
      <c r="E10" s="95">
        <v>4.9398965173945877</v>
      </c>
      <c r="F10" s="95">
        <v>1</v>
      </c>
      <c r="G10" s="95">
        <v>5.0734000000000001E-2</v>
      </c>
      <c r="H10" s="95">
        <v>2.81</v>
      </c>
      <c r="I10" s="96">
        <v>6.7611860000000004</v>
      </c>
      <c r="J10" s="95">
        <v>0.03</v>
      </c>
    </row>
    <row r="11" spans="1:10">
      <c r="A11" s="92">
        <v>9</v>
      </c>
      <c r="B11" s="93" t="s">
        <v>235</v>
      </c>
      <c r="C11" s="94">
        <v>952.89</v>
      </c>
      <c r="D11" s="116">
        <v>142847.053827</v>
      </c>
      <c r="E11" s="95">
        <v>4.1348369326558974</v>
      </c>
      <c r="F11" s="95">
        <v>0.82</v>
      </c>
      <c r="G11" s="95">
        <v>0.20108599999999999</v>
      </c>
      <c r="H11" s="95">
        <v>1.1599999999999999</v>
      </c>
      <c r="I11" s="96">
        <v>15.425329</v>
      </c>
      <c r="J11" s="95">
        <v>0.05</v>
      </c>
    </row>
    <row r="12" spans="1:10">
      <c r="A12" s="92">
        <v>10</v>
      </c>
      <c r="B12" s="93" t="s">
        <v>123</v>
      </c>
      <c r="C12" s="94">
        <v>151.04</v>
      </c>
      <c r="D12" s="116">
        <v>117268.422656</v>
      </c>
      <c r="E12" s="95">
        <v>3.39444036150419</v>
      </c>
      <c r="F12" s="95">
        <v>0.95</v>
      </c>
      <c r="G12" s="95">
        <v>0.293321</v>
      </c>
      <c r="H12" s="95">
        <v>1.1100000000000001</v>
      </c>
      <c r="I12" s="96">
        <v>-0.45525500000000002</v>
      </c>
      <c r="J12" s="95">
        <v>0.03</v>
      </c>
    </row>
    <row r="13" spans="1:10">
      <c r="A13" s="92">
        <v>11</v>
      </c>
      <c r="B13" s="93" t="s">
        <v>119</v>
      </c>
      <c r="C13" s="94">
        <v>216.45</v>
      </c>
      <c r="D13" s="116">
        <v>107787.434972</v>
      </c>
      <c r="E13" s="95">
        <v>3.1200046137334567</v>
      </c>
      <c r="F13" s="95">
        <v>0.72</v>
      </c>
      <c r="G13" s="95">
        <v>0.17098099999999999</v>
      </c>
      <c r="H13" s="95">
        <v>1.1000000000000001</v>
      </c>
      <c r="I13" s="96">
        <v>12.961299</v>
      </c>
      <c r="J13" s="95">
        <v>0.05</v>
      </c>
    </row>
    <row r="14" spans="1:10">
      <c r="A14" s="92">
        <v>12</v>
      </c>
      <c r="B14" s="93" t="s">
        <v>281</v>
      </c>
      <c r="C14" s="94">
        <v>600.24</v>
      </c>
      <c r="D14" s="116">
        <v>96595.867348</v>
      </c>
      <c r="E14" s="95">
        <v>2.7960545853200283</v>
      </c>
      <c r="F14" s="95">
        <v>0.8</v>
      </c>
      <c r="G14" s="95">
        <v>0.17521500000000001</v>
      </c>
      <c r="H14" s="95">
        <v>1.2</v>
      </c>
      <c r="I14" s="96">
        <v>5.7139670000000002</v>
      </c>
      <c r="J14" s="95">
        <v>0.05</v>
      </c>
    </row>
    <row r="15" spans="1:10">
      <c r="A15" s="92">
        <v>13</v>
      </c>
      <c r="B15" s="93" t="s">
        <v>117</v>
      </c>
      <c r="C15" s="94">
        <v>513.41999999999996</v>
      </c>
      <c r="D15" s="116">
        <v>94303.480414000005</v>
      </c>
      <c r="E15" s="95">
        <v>2.7296993759915917</v>
      </c>
      <c r="F15" s="95">
        <v>1.26</v>
      </c>
      <c r="G15" s="95">
        <v>0.19912099999999999</v>
      </c>
      <c r="H15" s="95">
        <v>1.78</v>
      </c>
      <c r="I15" s="96">
        <v>1.6980759999999999</v>
      </c>
      <c r="J15" s="95">
        <v>0.03</v>
      </c>
    </row>
    <row r="16" spans="1:10">
      <c r="A16" s="92">
        <v>14</v>
      </c>
      <c r="B16" s="93" t="s">
        <v>121</v>
      </c>
      <c r="C16" s="94">
        <v>892.46</v>
      </c>
      <c r="D16" s="116">
        <v>91421.178344999993</v>
      </c>
      <c r="E16" s="95">
        <v>2.6462685405162922</v>
      </c>
      <c r="F16" s="95">
        <v>1.87</v>
      </c>
      <c r="G16" s="95">
        <v>0.25924900000000001</v>
      </c>
      <c r="H16" s="95">
        <v>2.3199999999999998</v>
      </c>
      <c r="I16" s="96">
        <v>-1.5193920000000001</v>
      </c>
      <c r="J16" s="95">
        <v>0.03</v>
      </c>
    </row>
    <row r="17" spans="1:10">
      <c r="A17" s="92">
        <v>15</v>
      </c>
      <c r="B17" s="93" t="s">
        <v>120</v>
      </c>
      <c r="C17" s="94">
        <v>621.6</v>
      </c>
      <c r="D17" s="116">
        <v>81299.390069999994</v>
      </c>
      <c r="E17" s="95">
        <v>2.3532842411363437</v>
      </c>
      <c r="F17" s="95">
        <v>0.88</v>
      </c>
      <c r="G17" s="95">
        <v>1.3287999999999999E-2</v>
      </c>
      <c r="H17" s="95">
        <v>4.8</v>
      </c>
      <c r="I17" s="96">
        <v>17.893812</v>
      </c>
      <c r="J17" s="95">
        <v>0.06</v>
      </c>
    </row>
    <row r="18" spans="1:10">
      <c r="A18" s="92">
        <v>16</v>
      </c>
      <c r="B18" s="93" t="s">
        <v>282</v>
      </c>
      <c r="C18" s="94">
        <v>460.59</v>
      </c>
      <c r="D18" s="116">
        <v>66281.941699999996</v>
      </c>
      <c r="E18" s="95">
        <v>1.9185906405967685</v>
      </c>
      <c r="F18" s="95">
        <v>1.54</v>
      </c>
      <c r="G18" s="95">
        <v>8.7810000000000006E-3</v>
      </c>
      <c r="H18" s="95">
        <v>10.35</v>
      </c>
      <c r="I18" s="96">
        <v>18.743849999999998</v>
      </c>
      <c r="J18" s="95">
        <v>0.04</v>
      </c>
    </row>
    <row r="19" spans="1:10">
      <c r="A19" s="92">
        <v>17</v>
      </c>
      <c r="B19" s="93" t="s">
        <v>118</v>
      </c>
      <c r="C19" s="94">
        <v>577.47</v>
      </c>
      <c r="D19" s="116">
        <v>63847.926324</v>
      </c>
      <c r="E19" s="95">
        <v>1.8481358681551483</v>
      </c>
      <c r="F19" s="95">
        <v>1.34</v>
      </c>
      <c r="G19" s="95">
        <v>0.23455000000000001</v>
      </c>
      <c r="H19" s="95">
        <v>1.74</v>
      </c>
      <c r="I19" s="96">
        <v>3.8937240000000002</v>
      </c>
      <c r="J19" s="95">
        <v>0.04</v>
      </c>
    </row>
    <row r="20" spans="1:10">
      <c r="A20" s="92">
        <v>18</v>
      </c>
      <c r="B20" s="93" t="s">
        <v>116</v>
      </c>
      <c r="C20" s="94">
        <v>239.93</v>
      </c>
      <c r="D20" s="116">
        <v>57022.279870999999</v>
      </c>
      <c r="E20" s="95">
        <v>1.6505613695078292</v>
      </c>
      <c r="F20" s="95">
        <v>0.91</v>
      </c>
      <c r="G20" s="95">
        <v>8.1019999999999995E-2</v>
      </c>
      <c r="H20" s="95">
        <v>2.0099999999999998</v>
      </c>
      <c r="I20" s="96">
        <v>6.6108190000000002</v>
      </c>
      <c r="J20" s="95">
        <v>0.04</v>
      </c>
    </row>
    <row r="21" spans="1:10">
      <c r="A21" s="92">
        <v>19</v>
      </c>
      <c r="B21" s="93" t="s">
        <v>126</v>
      </c>
      <c r="C21" s="94">
        <v>95.92</v>
      </c>
      <c r="D21" s="116">
        <v>54105.529545999998</v>
      </c>
      <c r="E21" s="95">
        <v>1.566133398163372</v>
      </c>
      <c r="F21" s="95">
        <v>0.61</v>
      </c>
      <c r="G21" s="95">
        <v>0.116855</v>
      </c>
      <c r="H21" s="95">
        <v>1.1299999999999999</v>
      </c>
      <c r="I21" s="96">
        <v>7.0893189999999997</v>
      </c>
      <c r="J21" s="95">
        <v>0.05</v>
      </c>
    </row>
    <row r="22" spans="1:10">
      <c r="A22" s="92">
        <v>20</v>
      </c>
      <c r="B22" s="93" t="s">
        <v>131</v>
      </c>
      <c r="C22" s="94">
        <v>8245.4599999999991</v>
      </c>
      <c r="D22" s="116">
        <v>52489.393369999998</v>
      </c>
      <c r="E22" s="95">
        <v>1.5193528775317104</v>
      </c>
      <c r="F22" s="95">
        <v>0.71</v>
      </c>
      <c r="G22" s="95">
        <v>0.15759899999999999</v>
      </c>
      <c r="H22" s="95">
        <v>1.1200000000000001</v>
      </c>
      <c r="I22" s="96">
        <v>1.3847959999999999</v>
      </c>
      <c r="J22" s="95">
        <v>0.08</v>
      </c>
    </row>
    <row r="23" spans="1:10">
      <c r="A23" s="92">
        <v>21</v>
      </c>
      <c r="B23" s="93" t="s">
        <v>125</v>
      </c>
      <c r="C23" s="94">
        <v>6416.62</v>
      </c>
      <c r="D23" s="116">
        <v>50960.776185000002</v>
      </c>
      <c r="E23" s="95">
        <v>1.4751056731050425</v>
      </c>
      <c r="F23" s="95">
        <v>0.83</v>
      </c>
      <c r="G23" s="95">
        <v>0.142291</v>
      </c>
      <c r="H23" s="95">
        <v>1.39</v>
      </c>
      <c r="I23" s="96">
        <v>1.5185599999999999</v>
      </c>
      <c r="J23" s="95">
        <v>7.0000000000000007E-2</v>
      </c>
    </row>
    <row r="24" spans="1:10">
      <c r="A24" s="92">
        <v>22</v>
      </c>
      <c r="B24" s="93" t="s">
        <v>129</v>
      </c>
      <c r="C24" s="94">
        <v>39.94</v>
      </c>
      <c r="D24" s="116">
        <v>48464.564779</v>
      </c>
      <c r="E24" s="95">
        <v>1.4028505804256666</v>
      </c>
      <c r="F24" s="95">
        <v>0.81</v>
      </c>
      <c r="G24" s="95">
        <v>0.18015900000000001</v>
      </c>
      <c r="H24" s="95">
        <v>1.21</v>
      </c>
      <c r="I24" s="96">
        <v>5.3081370000000003</v>
      </c>
      <c r="J24" s="95">
        <v>0.06</v>
      </c>
    </row>
    <row r="25" spans="1:10">
      <c r="A25" s="92">
        <v>23</v>
      </c>
      <c r="B25" s="93" t="s">
        <v>132</v>
      </c>
      <c r="C25" s="94">
        <v>1126.48</v>
      </c>
      <c r="D25" s="116">
        <v>46229.611688999998</v>
      </c>
      <c r="E25" s="95">
        <v>1.3381578455620042</v>
      </c>
      <c r="F25" s="95">
        <v>1.51</v>
      </c>
      <c r="G25" s="95">
        <v>0.25795400000000002</v>
      </c>
      <c r="H25" s="95">
        <v>1.88</v>
      </c>
      <c r="I25" s="96">
        <v>4.1688559999999999</v>
      </c>
      <c r="J25" s="95">
        <v>0.04</v>
      </c>
    </row>
    <row r="26" spans="1:10">
      <c r="A26" s="92">
        <v>24</v>
      </c>
      <c r="B26" s="93" t="s">
        <v>122</v>
      </c>
      <c r="C26" s="94">
        <v>1998.7</v>
      </c>
      <c r="D26" s="116">
        <v>45839.784760000002</v>
      </c>
      <c r="E26" s="95">
        <v>1.32687395317368</v>
      </c>
      <c r="F26" s="95">
        <v>1.1000000000000001</v>
      </c>
      <c r="G26" s="95">
        <v>0.13078500000000001</v>
      </c>
      <c r="H26" s="95">
        <v>1.92</v>
      </c>
      <c r="I26" s="96">
        <v>2.669842</v>
      </c>
      <c r="J26" s="95">
        <v>0.05</v>
      </c>
    </row>
    <row r="27" spans="1:10">
      <c r="A27" s="92">
        <v>25</v>
      </c>
      <c r="B27" s="93" t="s">
        <v>136</v>
      </c>
      <c r="C27" s="94">
        <v>5231.59</v>
      </c>
      <c r="D27" s="116">
        <v>45626.265867000002</v>
      </c>
      <c r="E27" s="95">
        <v>1.3206934560549546</v>
      </c>
      <c r="F27" s="95">
        <v>0.49</v>
      </c>
      <c r="G27" s="95">
        <v>8.6662000000000003E-2</v>
      </c>
      <c r="H27" s="95">
        <v>1.04</v>
      </c>
      <c r="I27" s="96">
        <v>7.118906</v>
      </c>
      <c r="J27" s="95">
        <v>0.08</v>
      </c>
    </row>
    <row r="28" spans="1:10">
      <c r="A28" s="92">
        <v>26</v>
      </c>
      <c r="B28" s="93" t="s">
        <v>130</v>
      </c>
      <c r="C28" s="94">
        <v>289.37</v>
      </c>
      <c r="D28" s="116">
        <v>40093.672608000001</v>
      </c>
      <c r="E28" s="95">
        <v>1.1605475494520678</v>
      </c>
      <c r="F28" s="95">
        <v>1.02</v>
      </c>
      <c r="G28" s="95">
        <v>0.29558800000000002</v>
      </c>
      <c r="H28" s="95">
        <v>1.19</v>
      </c>
      <c r="I28" s="96">
        <v>7.2428970000000001</v>
      </c>
      <c r="J28" s="95">
        <v>0.06</v>
      </c>
    </row>
    <row r="29" spans="1:10">
      <c r="A29" s="92">
        <v>27</v>
      </c>
      <c r="B29" s="93" t="s">
        <v>127</v>
      </c>
      <c r="C29" s="94">
        <v>6207.41</v>
      </c>
      <c r="D29" s="116">
        <v>37001.433938000002</v>
      </c>
      <c r="E29" s="95">
        <v>1.0710399095340086</v>
      </c>
      <c r="F29" s="95">
        <v>0.59</v>
      </c>
      <c r="G29" s="95">
        <v>6.6211999999999993E-2</v>
      </c>
      <c r="H29" s="95">
        <v>1.44</v>
      </c>
      <c r="I29" s="96">
        <v>0.123456</v>
      </c>
      <c r="J29" s="95">
        <v>0.08</v>
      </c>
    </row>
    <row r="30" spans="1:10">
      <c r="A30" s="92">
        <v>28</v>
      </c>
      <c r="B30" s="93" t="s">
        <v>128</v>
      </c>
      <c r="C30" s="94">
        <v>904.79</v>
      </c>
      <c r="D30" s="116">
        <v>32780.014898000001</v>
      </c>
      <c r="E30" s="95">
        <v>0.94884712440349994</v>
      </c>
      <c r="F30" s="95">
        <v>0.27</v>
      </c>
      <c r="G30" s="95">
        <v>1.354E-3</v>
      </c>
      <c r="H30" s="95">
        <v>4.68</v>
      </c>
      <c r="I30" s="96">
        <v>-0.95931699999999998</v>
      </c>
      <c r="J30" s="95">
        <v>0.09</v>
      </c>
    </row>
    <row r="31" spans="1:10">
      <c r="A31" s="92">
        <v>29</v>
      </c>
      <c r="B31" s="93" t="s">
        <v>133</v>
      </c>
      <c r="C31" s="94">
        <v>414.19</v>
      </c>
      <c r="D31" s="116">
        <v>31986.060734999999</v>
      </c>
      <c r="E31" s="95">
        <v>0.92586540438858012</v>
      </c>
      <c r="F31" s="95">
        <v>1.32</v>
      </c>
      <c r="G31" s="95">
        <v>0.23929700000000001</v>
      </c>
      <c r="H31" s="95">
        <v>1.7</v>
      </c>
      <c r="I31" s="96">
        <v>14.605949000000001</v>
      </c>
      <c r="J31" s="95">
        <v>7.0000000000000007E-2</v>
      </c>
    </row>
    <row r="32" spans="1:10">
      <c r="A32" s="92">
        <v>30</v>
      </c>
      <c r="B32" s="93" t="s">
        <v>124</v>
      </c>
      <c r="C32" s="94">
        <v>82.93</v>
      </c>
      <c r="D32" s="116">
        <v>25548.336942999998</v>
      </c>
      <c r="E32" s="95">
        <v>0.73951967737318802</v>
      </c>
      <c r="F32" s="95">
        <v>0.71</v>
      </c>
      <c r="G32" s="95">
        <v>6.1046999999999997E-2</v>
      </c>
      <c r="H32" s="95">
        <v>1.81</v>
      </c>
      <c r="I32" s="96">
        <v>1.3901889999999999</v>
      </c>
      <c r="J32" s="95">
        <v>0.05</v>
      </c>
    </row>
    <row r="33" spans="1:10">
      <c r="A33" s="92">
        <v>31</v>
      </c>
      <c r="B33" s="93" t="s">
        <v>238</v>
      </c>
      <c r="C33" s="94">
        <v>101.7</v>
      </c>
      <c r="D33" s="116">
        <v>9735.2707900000005</v>
      </c>
      <c r="E33" s="95">
        <v>0.28179620183590831</v>
      </c>
      <c r="F33" s="95">
        <v>1.37</v>
      </c>
      <c r="G33" s="95">
        <v>0.242951</v>
      </c>
      <c r="H33" s="95">
        <v>1.76</v>
      </c>
      <c r="I33" s="96">
        <v>4.1054919999999999</v>
      </c>
      <c r="J33" s="95">
        <v>0.12</v>
      </c>
    </row>
    <row r="34" spans="1:10">
      <c r="A34" s="152"/>
      <c r="B34" s="153"/>
      <c r="C34" s="143"/>
      <c r="D34" s="154"/>
      <c r="E34" s="144"/>
      <c r="F34" s="144"/>
      <c r="G34" s="144"/>
      <c r="H34" s="144"/>
      <c r="I34" s="145"/>
      <c r="J34" s="144"/>
    </row>
    <row r="35" spans="1:10" s="97" customFormat="1" ht="25.5" customHeight="1">
      <c r="A35" s="1302" t="s">
        <v>93</v>
      </c>
      <c r="B35" s="1302"/>
      <c r="C35" s="1302"/>
      <c r="D35" s="1302"/>
      <c r="E35" s="1302"/>
      <c r="F35" s="1302"/>
      <c r="G35" s="1302"/>
      <c r="H35" s="1302"/>
      <c r="I35" s="1302"/>
      <c r="J35" s="1302"/>
    </row>
    <row r="36" spans="1:10" s="97" customFormat="1" ht="23.25" customHeight="1">
      <c r="A36" s="1302" t="s">
        <v>94</v>
      </c>
      <c r="B36" s="1302"/>
      <c r="C36" s="1302"/>
      <c r="D36" s="1302"/>
      <c r="E36" s="1302"/>
      <c r="F36" s="1302"/>
      <c r="G36" s="1302"/>
      <c r="H36" s="1302"/>
      <c r="I36" s="1302"/>
      <c r="J36" s="1302"/>
    </row>
    <row r="37" spans="1:10" s="97" customFormat="1" ht="12">
      <c r="A37" s="1302" t="s">
        <v>95</v>
      </c>
      <c r="B37" s="1302"/>
      <c r="C37" s="1302"/>
      <c r="D37" s="1302"/>
      <c r="E37" s="1302"/>
      <c r="F37" s="1302"/>
      <c r="G37" s="1302"/>
      <c r="H37" s="1302"/>
      <c r="I37" s="1302"/>
      <c r="J37" s="1302"/>
    </row>
    <row r="38" spans="1:10" s="97" customFormat="1" ht="25.5" customHeight="1">
      <c r="A38" s="1302" t="s">
        <v>96</v>
      </c>
      <c r="B38" s="1302"/>
      <c r="C38" s="1302"/>
      <c r="D38" s="1302"/>
      <c r="E38" s="1302"/>
      <c r="F38" s="1302"/>
      <c r="G38" s="1302"/>
      <c r="H38" s="1302"/>
      <c r="I38" s="1302"/>
      <c r="J38" s="1302"/>
    </row>
    <row r="39" spans="1:10" s="97" customFormat="1" ht="12">
      <c r="A39" s="1302" t="s">
        <v>97</v>
      </c>
      <c r="B39" s="1302"/>
      <c r="C39" s="1302"/>
      <c r="D39" s="1302"/>
      <c r="E39" s="1302"/>
      <c r="F39" s="1302"/>
      <c r="G39" s="1302"/>
      <c r="H39" s="1302"/>
      <c r="I39" s="1302"/>
      <c r="J39" s="1302"/>
    </row>
    <row r="40" spans="1:10" s="98" customFormat="1" ht="12">
      <c r="A40" s="1299" t="s">
        <v>84</v>
      </c>
      <c r="B40" s="1299"/>
      <c r="C40" s="150"/>
      <c r="D40" s="150"/>
      <c r="E40" s="150"/>
      <c r="F40" s="150"/>
      <c r="G40" s="150"/>
      <c r="H40" s="150"/>
      <c r="I40" s="150"/>
      <c r="J40" s="151"/>
    </row>
    <row r="41" spans="1:10" s="99" customFormat="1"/>
  </sheetData>
  <mergeCells count="7">
    <mergeCell ref="A40:B40"/>
    <mergeCell ref="A1:J1"/>
    <mergeCell ref="A35:J35"/>
    <mergeCell ref="A36:J36"/>
    <mergeCell ref="A37:J37"/>
    <mergeCell ref="A38:J38"/>
    <mergeCell ref="A39:J39"/>
  </mergeCells>
  <pageMargins left="0.2" right="0.2" top="0.25" bottom="0.25" header="0.05" footer="0.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60"/>
  <sheetViews>
    <sheetView zoomScaleNormal="100" workbookViewId="0">
      <selection activeCell="F32" sqref="F32"/>
    </sheetView>
  </sheetViews>
  <sheetFormatPr defaultColWidth="9.140625" defaultRowHeight="12.75"/>
  <cols>
    <col min="1" max="1" width="6.140625" style="100" customWidth="1"/>
    <col min="2" max="2" width="33.7109375" style="100" customWidth="1"/>
    <col min="3" max="3" width="12.42578125" style="100" customWidth="1"/>
    <col min="4" max="4" width="12.28515625" style="100" customWidth="1"/>
    <col min="5" max="5" width="9.28515625" style="100" customWidth="1"/>
    <col min="6" max="6" width="5.28515625" style="100" customWidth="1"/>
    <col min="7" max="7" width="5" style="100" customWidth="1"/>
    <col min="8" max="8" width="8.42578125" style="100" customWidth="1"/>
    <col min="9" max="9" width="8.85546875" style="108" customWidth="1"/>
    <col min="10" max="10" width="8.140625" style="100" customWidth="1"/>
    <col min="11" max="16384" width="9.140625" style="100"/>
  </cols>
  <sheetData>
    <row r="1" spans="1:10" ht="15.75">
      <c r="A1" s="1303" t="s">
        <v>334</v>
      </c>
      <c r="B1" s="1303"/>
      <c r="C1" s="1303"/>
      <c r="D1" s="1303"/>
      <c r="E1" s="1303"/>
      <c r="F1" s="1303"/>
      <c r="G1" s="1303"/>
      <c r="H1" s="1303"/>
      <c r="I1" s="1304"/>
      <c r="J1" s="1304"/>
    </row>
    <row r="2" spans="1:10" ht="52.5" customHeight="1">
      <c r="A2" s="101" t="s">
        <v>22</v>
      </c>
      <c r="B2" s="102" t="s">
        <v>86</v>
      </c>
      <c r="C2" s="89" t="s">
        <v>226</v>
      </c>
      <c r="D2" s="89" t="s">
        <v>227</v>
      </c>
      <c r="E2" s="89" t="s">
        <v>87</v>
      </c>
      <c r="F2" s="90" t="s">
        <v>88</v>
      </c>
      <c r="G2" s="103" t="s">
        <v>89</v>
      </c>
      <c r="H2" s="103" t="s">
        <v>90</v>
      </c>
      <c r="I2" s="104" t="s">
        <v>91</v>
      </c>
      <c r="J2" s="102" t="s">
        <v>92</v>
      </c>
    </row>
    <row r="3" spans="1:10" s="88" customFormat="1">
      <c r="A3" s="105">
        <v>1</v>
      </c>
      <c r="B3" s="106" t="s">
        <v>137</v>
      </c>
      <c r="C3" s="94">
        <v>5187521634</v>
      </c>
      <c r="D3" s="116">
        <v>398400.88</v>
      </c>
      <c r="E3" s="95">
        <v>9.42</v>
      </c>
      <c r="F3" s="95">
        <v>0.8</v>
      </c>
      <c r="G3" s="95">
        <v>0.35</v>
      </c>
      <c r="H3" s="95">
        <v>0.8</v>
      </c>
      <c r="I3" s="96">
        <v>3.09</v>
      </c>
      <c r="J3" s="95">
        <v>0.02</v>
      </c>
    </row>
    <row r="4" spans="1:10" s="88" customFormat="1">
      <c r="A4" s="105">
        <v>2</v>
      </c>
      <c r="B4" s="106" t="s">
        <v>141</v>
      </c>
      <c r="C4" s="94">
        <v>65062180080</v>
      </c>
      <c r="D4" s="116">
        <v>332174.31</v>
      </c>
      <c r="E4" s="95">
        <v>7.86</v>
      </c>
      <c r="F4" s="95">
        <v>1.1399999999999999</v>
      </c>
      <c r="G4" s="95">
        <v>0.27</v>
      </c>
      <c r="H4" s="95">
        <v>1.34</v>
      </c>
      <c r="I4" s="96">
        <v>9.1300000000000008</v>
      </c>
      <c r="J4" s="95">
        <v>0.02</v>
      </c>
    </row>
    <row r="5" spans="1:10" s="88" customFormat="1">
      <c r="A5" s="105">
        <v>3</v>
      </c>
      <c r="B5" s="106" t="s">
        <v>138</v>
      </c>
      <c r="C5" s="94">
        <v>3349289856</v>
      </c>
      <c r="D5" s="116">
        <v>315377.51</v>
      </c>
      <c r="E5" s="95">
        <v>7.46</v>
      </c>
      <c r="F5" s="95">
        <v>1.04</v>
      </c>
      <c r="G5" s="95">
        <v>0.28000000000000003</v>
      </c>
      <c r="H5" s="95">
        <v>0.92</v>
      </c>
      <c r="I5" s="96">
        <v>3.16</v>
      </c>
      <c r="J5" s="95">
        <v>0.02</v>
      </c>
    </row>
    <row r="6" spans="1:10" s="88" customFormat="1">
      <c r="A6" s="105">
        <v>4</v>
      </c>
      <c r="B6" s="106" t="s">
        <v>139</v>
      </c>
      <c r="C6" s="94">
        <v>12199368102</v>
      </c>
      <c r="D6" s="116">
        <v>240345.85</v>
      </c>
      <c r="E6" s="95">
        <v>5.68</v>
      </c>
      <c r="F6" s="95">
        <v>0.98</v>
      </c>
      <c r="G6" s="95">
        <v>0.17</v>
      </c>
      <c r="H6" s="95">
        <v>0.94</v>
      </c>
      <c r="I6" s="96">
        <v>10.16</v>
      </c>
      <c r="J6" s="95">
        <v>0.03</v>
      </c>
    </row>
    <row r="7" spans="1:10" s="88" customFormat="1">
      <c r="A7" s="105">
        <v>5</v>
      </c>
      <c r="B7" s="106" t="s">
        <v>140</v>
      </c>
      <c r="C7" s="94">
        <v>10920571285</v>
      </c>
      <c r="D7" s="116">
        <v>227926.52</v>
      </c>
      <c r="E7" s="95">
        <v>5.39</v>
      </c>
      <c r="F7" s="95">
        <v>0.69</v>
      </c>
      <c r="G7" s="95">
        <v>0.09</v>
      </c>
      <c r="H7" s="95">
        <v>1.74</v>
      </c>
      <c r="I7" s="96">
        <v>5.98</v>
      </c>
      <c r="J7" s="95">
        <v>0.02</v>
      </c>
    </row>
    <row r="8" spans="1:10" s="88" customFormat="1">
      <c r="A8" s="105">
        <v>6</v>
      </c>
      <c r="B8" s="106" t="s">
        <v>142</v>
      </c>
      <c r="C8" s="94">
        <v>12852716864</v>
      </c>
      <c r="D8" s="116">
        <v>182637.11</v>
      </c>
      <c r="E8" s="95">
        <v>4.32</v>
      </c>
      <c r="F8" s="95">
        <v>1.45</v>
      </c>
      <c r="G8" s="95">
        <v>0.24</v>
      </c>
      <c r="H8" s="95">
        <v>1.7</v>
      </c>
      <c r="I8" s="96">
        <v>2.1</v>
      </c>
      <c r="J8" s="95">
        <v>0.03</v>
      </c>
    </row>
    <row r="9" spans="1:10" s="88" customFormat="1">
      <c r="A9" s="105">
        <v>7</v>
      </c>
      <c r="B9" s="106" t="s">
        <v>143</v>
      </c>
      <c r="C9" s="94">
        <v>1914287591</v>
      </c>
      <c r="D9" s="116">
        <v>175797.84</v>
      </c>
      <c r="E9" s="95">
        <v>4.16</v>
      </c>
      <c r="F9" s="95">
        <v>0.41</v>
      </c>
      <c r="G9" s="95">
        <v>0.03</v>
      </c>
      <c r="H9" s="95">
        <v>1.93</v>
      </c>
      <c r="I9" s="96">
        <v>23.97</v>
      </c>
      <c r="J9" s="95">
        <v>0.02</v>
      </c>
    </row>
    <row r="10" spans="1:10" s="88" customFormat="1">
      <c r="A10" s="105">
        <v>8</v>
      </c>
      <c r="B10" s="106" t="s">
        <v>144</v>
      </c>
      <c r="C10" s="94">
        <v>2802738912</v>
      </c>
      <c r="D10" s="116">
        <v>172759.71</v>
      </c>
      <c r="E10" s="95">
        <v>4.09</v>
      </c>
      <c r="F10" s="95">
        <v>1.29</v>
      </c>
      <c r="G10" s="95">
        <v>0.38</v>
      </c>
      <c r="H10" s="95">
        <v>1.3</v>
      </c>
      <c r="I10" s="96">
        <v>6.87</v>
      </c>
      <c r="J10" s="95">
        <v>0.02</v>
      </c>
    </row>
    <row r="11" spans="1:10" s="88" customFormat="1">
      <c r="A11" s="105">
        <v>9</v>
      </c>
      <c r="B11" s="106" t="s">
        <v>147</v>
      </c>
      <c r="C11" s="94">
        <v>9527340360</v>
      </c>
      <c r="D11" s="107">
        <v>161539.87</v>
      </c>
      <c r="E11" s="95">
        <v>3.82</v>
      </c>
      <c r="F11" s="95">
        <v>0.89</v>
      </c>
      <c r="G11" s="95">
        <v>0.23</v>
      </c>
      <c r="H11" s="95">
        <v>1.22</v>
      </c>
      <c r="I11" s="96">
        <v>15.59</v>
      </c>
      <c r="J11" s="95">
        <v>0.02</v>
      </c>
    </row>
    <row r="12" spans="1:10" s="88" customFormat="1">
      <c r="A12" s="105">
        <v>10</v>
      </c>
      <c r="B12" s="106" t="s">
        <v>150</v>
      </c>
      <c r="C12" s="94">
        <v>1510400300</v>
      </c>
      <c r="D12" s="107">
        <v>117164.11</v>
      </c>
      <c r="E12" s="95">
        <v>2.77</v>
      </c>
      <c r="F12" s="95">
        <v>0.99</v>
      </c>
      <c r="G12" s="95">
        <v>0.31</v>
      </c>
      <c r="H12" s="95">
        <v>0.81</v>
      </c>
      <c r="I12" s="96">
        <v>-0.52</v>
      </c>
      <c r="J12" s="95">
        <v>0.01</v>
      </c>
    </row>
    <row r="13" spans="1:10" s="88" customFormat="1">
      <c r="A13" s="105">
        <v>11</v>
      </c>
      <c r="B13" s="106" t="s">
        <v>152</v>
      </c>
      <c r="C13" s="94">
        <v>2164499237</v>
      </c>
      <c r="D13" s="107">
        <v>107778.43</v>
      </c>
      <c r="E13" s="95">
        <v>2.5499999999999998</v>
      </c>
      <c r="F13" s="95">
        <v>0.76</v>
      </c>
      <c r="G13" s="95">
        <v>0.18</v>
      </c>
      <c r="H13" s="95">
        <v>0.96</v>
      </c>
      <c r="I13" s="96">
        <v>13.17</v>
      </c>
      <c r="J13" s="95">
        <v>0.02</v>
      </c>
    </row>
    <row r="14" spans="1:10" s="88" customFormat="1">
      <c r="A14" s="105">
        <v>12</v>
      </c>
      <c r="B14" s="106" t="s">
        <v>153</v>
      </c>
      <c r="C14" s="94">
        <v>6002201670</v>
      </c>
      <c r="D14" s="107">
        <v>96833.52</v>
      </c>
      <c r="E14" s="95">
        <v>2.29</v>
      </c>
      <c r="F14" s="95">
        <v>0.88</v>
      </c>
      <c r="G14" s="95">
        <v>0.21</v>
      </c>
      <c r="H14" s="95">
        <v>1.27</v>
      </c>
      <c r="I14" s="96">
        <v>5.64</v>
      </c>
      <c r="J14" s="95">
        <v>0.02</v>
      </c>
    </row>
    <row r="15" spans="1:10" s="88" customFormat="1">
      <c r="A15" s="105">
        <v>13</v>
      </c>
      <c r="B15" s="106" t="s">
        <v>149</v>
      </c>
      <c r="C15" s="94">
        <v>8632053793</v>
      </c>
      <c r="D15" s="107">
        <v>91458.34</v>
      </c>
      <c r="E15" s="95">
        <v>2.16</v>
      </c>
      <c r="F15" s="95">
        <v>1.79</v>
      </c>
      <c r="G15" s="95">
        <v>0.21</v>
      </c>
      <c r="H15" s="95">
        <v>1.79</v>
      </c>
      <c r="I15" s="96">
        <v>-1.4</v>
      </c>
      <c r="J15" s="95">
        <v>0.02</v>
      </c>
    </row>
    <row r="16" spans="1:10" s="88" customFormat="1">
      <c r="A16" s="105">
        <v>14</v>
      </c>
      <c r="B16" s="106" t="s">
        <v>146</v>
      </c>
      <c r="C16" s="94">
        <v>5132256082</v>
      </c>
      <c r="D16" s="107">
        <v>88939.69</v>
      </c>
      <c r="E16" s="95">
        <v>2.1</v>
      </c>
      <c r="F16" s="95">
        <v>1.24</v>
      </c>
      <c r="G16" s="95">
        <v>0.19</v>
      </c>
      <c r="H16" s="95">
        <v>2.86</v>
      </c>
      <c r="I16" s="96">
        <v>1.33</v>
      </c>
      <c r="J16" s="95">
        <v>0.02</v>
      </c>
    </row>
    <row r="17" spans="1:10" s="88" customFormat="1">
      <c r="A17" s="105">
        <v>15</v>
      </c>
      <c r="B17" s="106" t="s">
        <v>151</v>
      </c>
      <c r="C17" s="94">
        <v>6215962720</v>
      </c>
      <c r="D17" s="107">
        <v>81426</v>
      </c>
      <c r="E17" s="95">
        <v>1.93</v>
      </c>
      <c r="F17" s="95">
        <v>0.81</v>
      </c>
      <c r="G17" s="95">
        <v>0.16</v>
      </c>
      <c r="H17" s="95">
        <v>1.31</v>
      </c>
      <c r="I17" s="96">
        <v>18.190000000000001</v>
      </c>
      <c r="J17" s="95">
        <v>0.02</v>
      </c>
    </row>
    <row r="18" spans="1:10" s="88" customFormat="1">
      <c r="A18" s="105">
        <v>16</v>
      </c>
      <c r="B18" s="106" t="s">
        <v>156</v>
      </c>
      <c r="C18" s="94">
        <v>4605934490</v>
      </c>
      <c r="D18" s="107">
        <v>66693.929999999993</v>
      </c>
      <c r="E18" s="95">
        <v>1.58</v>
      </c>
      <c r="F18" s="95">
        <v>1.41</v>
      </c>
      <c r="G18" s="95">
        <v>0.23</v>
      </c>
      <c r="H18" s="95">
        <v>2.4700000000000002</v>
      </c>
      <c r="I18" s="96">
        <v>18.75</v>
      </c>
      <c r="J18" s="95">
        <v>0.03</v>
      </c>
    </row>
    <row r="19" spans="1:10" s="88" customFormat="1">
      <c r="A19" s="105">
        <v>17</v>
      </c>
      <c r="B19" s="106" t="s">
        <v>145</v>
      </c>
      <c r="C19" s="94">
        <v>5774697388</v>
      </c>
      <c r="D19" s="107">
        <v>62902.62</v>
      </c>
      <c r="E19" s="95">
        <v>1.49</v>
      </c>
      <c r="F19" s="95">
        <v>1.34</v>
      </c>
      <c r="G19" s="95">
        <v>0.23</v>
      </c>
      <c r="H19" s="95">
        <v>1.65</v>
      </c>
      <c r="I19" s="96">
        <v>4.1500000000000004</v>
      </c>
      <c r="J19" s="95">
        <v>0.02</v>
      </c>
    </row>
    <row r="20" spans="1:10" s="88" customFormat="1">
      <c r="A20" s="105">
        <v>18</v>
      </c>
      <c r="B20" s="106" t="s">
        <v>157</v>
      </c>
      <c r="C20" s="94">
        <v>2784401888</v>
      </c>
      <c r="D20" s="107">
        <v>58625.58</v>
      </c>
      <c r="E20" s="95">
        <v>1.39</v>
      </c>
      <c r="F20" s="95">
        <v>0.27</v>
      </c>
      <c r="G20" s="95">
        <v>0.02</v>
      </c>
      <c r="H20" s="95">
        <v>1.95</v>
      </c>
      <c r="I20" s="96">
        <v>8.69</v>
      </c>
      <c r="J20" s="95">
        <v>0.02</v>
      </c>
    </row>
    <row r="21" spans="1:10" s="88" customFormat="1">
      <c r="A21" s="105">
        <v>19</v>
      </c>
      <c r="B21" s="106" t="s">
        <v>148</v>
      </c>
      <c r="C21" s="94">
        <v>2399323180</v>
      </c>
      <c r="D21" s="107">
        <v>58318.91</v>
      </c>
      <c r="E21" s="95">
        <v>1.38</v>
      </c>
      <c r="F21" s="95">
        <v>0.92</v>
      </c>
      <c r="G21" s="95">
        <v>0.08</v>
      </c>
      <c r="H21" s="95">
        <v>1.1299999999999999</v>
      </c>
      <c r="I21" s="96">
        <v>6.73</v>
      </c>
      <c r="J21" s="95">
        <v>0.02</v>
      </c>
    </row>
    <row r="22" spans="1:10" s="88" customFormat="1">
      <c r="A22" s="105">
        <v>20</v>
      </c>
      <c r="B22" s="106" t="s">
        <v>236</v>
      </c>
      <c r="C22" s="94">
        <v>3717194239</v>
      </c>
      <c r="D22" s="107">
        <v>55460.54</v>
      </c>
      <c r="E22" s="95">
        <v>1.31</v>
      </c>
      <c r="F22" s="95">
        <v>1.86</v>
      </c>
      <c r="G22" s="95">
        <v>0.33</v>
      </c>
      <c r="H22" s="95">
        <v>2.62</v>
      </c>
      <c r="I22" s="96">
        <v>7.4</v>
      </c>
      <c r="J22" s="95">
        <v>0.02</v>
      </c>
    </row>
    <row r="23" spans="1:10" s="88" customFormat="1">
      <c r="A23" s="105">
        <v>21</v>
      </c>
      <c r="B23" s="106" t="s">
        <v>154</v>
      </c>
      <c r="C23" s="94">
        <v>959197790</v>
      </c>
      <c r="D23" s="107">
        <v>54175.4</v>
      </c>
      <c r="E23" s="95">
        <v>1.28</v>
      </c>
      <c r="F23" s="95">
        <v>0.67</v>
      </c>
      <c r="G23" s="95">
        <v>0.13</v>
      </c>
      <c r="H23" s="95">
        <v>0.94</v>
      </c>
      <c r="I23" s="96">
        <v>7.26</v>
      </c>
      <c r="J23" s="95">
        <v>0.02</v>
      </c>
    </row>
    <row r="24" spans="1:10" s="88" customFormat="1">
      <c r="A24" s="105">
        <v>22</v>
      </c>
      <c r="B24" s="106" t="s">
        <v>158</v>
      </c>
      <c r="C24" s="94">
        <v>19987000510</v>
      </c>
      <c r="D24" s="107">
        <v>54025.46</v>
      </c>
      <c r="E24" s="95">
        <v>1.28</v>
      </c>
      <c r="F24" s="95">
        <v>1.1200000000000001</v>
      </c>
      <c r="G24" s="95">
        <v>0.13</v>
      </c>
      <c r="H24" s="95">
        <v>1.52</v>
      </c>
      <c r="I24" s="96">
        <v>2.72</v>
      </c>
      <c r="J24" s="95">
        <v>0.03</v>
      </c>
    </row>
    <row r="25" spans="1:10" s="88" customFormat="1">
      <c r="A25" s="105">
        <v>23</v>
      </c>
      <c r="B25" s="106" t="s">
        <v>164</v>
      </c>
      <c r="C25" s="94">
        <v>82454644000</v>
      </c>
      <c r="D25" s="107">
        <v>53939.35</v>
      </c>
      <c r="E25" s="95">
        <v>1.28</v>
      </c>
      <c r="F25" s="95">
        <v>0.71</v>
      </c>
      <c r="G25" s="95">
        <v>0.16</v>
      </c>
      <c r="H25" s="95">
        <v>0.96</v>
      </c>
      <c r="I25" s="96">
        <v>1.44</v>
      </c>
      <c r="J25" s="95">
        <v>0.03</v>
      </c>
    </row>
    <row r="26" spans="1:10" s="88" customFormat="1">
      <c r="A26" s="105">
        <v>24</v>
      </c>
      <c r="B26" s="106" t="s">
        <v>159</v>
      </c>
      <c r="C26" s="94">
        <v>64166175900</v>
      </c>
      <c r="D26" s="107">
        <v>50974.89</v>
      </c>
      <c r="E26" s="95">
        <v>1.21</v>
      </c>
      <c r="F26" s="95">
        <v>0.84</v>
      </c>
      <c r="G26" s="95">
        <v>0.14000000000000001</v>
      </c>
      <c r="H26" s="95">
        <v>0.86</v>
      </c>
      <c r="I26" s="96">
        <v>1.55</v>
      </c>
      <c r="J26" s="95">
        <v>0.03</v>
      </c>
    </row>
    <row r="27" spans="1:10" s="88" customFormat="1">
      <c r="A27" s="105">
        <v>25</v>
      </c>
      <c r="B27" s="106" t="s">
        <v>155</v>
      </c>
      <c r="C27" s="94">
        <v>399422910</v>
      </c>
      <c r="D27" s="107">
        <v>48449.25</v>
      </c>
      <c r="E27" s="95">
        <v>1.1499999999999999</v>
      </c>
      <c r="F27" s="95">
        <v>0.9</v>
      </c>
      <c r="G27" s="95">
        <v>0.21</v>
      </c>
      <c r="H27" s="95">
        <v>1.1000000000000001</v>
      </c>
      <c r="I27" s="96">
        <v>5.35</v>
      </c>
      <c r="J27" s="95">
        <v>0.02</v>
      </c>
    </row>
    <row r="28" spans="1:10" s="88" customFormat="1">
      <c r="A28" s="105">
        <v>26</v>
      </c>
      <c r="B28" s="106" t="s">
        <v>163</v>
      </c>
      <c r="C28" s="94">
        <v>52315896480</v>
      </c>
      <c r="D28" s="107">
        <v>46757.59</v>
      </c>
      <c r="E28" s="95">
        <v>1.1100000000000001</v>
      </c>
      <c r="F28" s="95">
        <v>0.5</v>
      </c>
      <c r="G28" s="95">
        <v>0.09</v>
      </c>
      <c r="H28" s="95">
        <v>0.87</v>
      </c>
      <c r="I28" s="96">
        <v>7.55</v>
      </c>
      <c r="J28" s="95">
        <v>0.02</v>
      </c>
    </row>
    <row r="29" spans="1:10" s="88" customFormat="1">
      <c r="A29" s="105">
        <v>27</v>
      </c>
      <c r="B29" s="106" t="s">
        <v>173</v>
      </c>
      <c r="C29" s="94">
        <v>11266104310</v>
      </c>
      <c r="D29" s="107">
        <v>46249.1</v>
      </c>
      <c r="E29" s="95">
        <v>1.0900000000000001</v>
      </c>
      <c r="F29" s="95">
        <v>1.6</v>
      </c>
      <c r="G29" s="95">
        <v>0.31</v>
      </c>
      <c r="H29" s="95">
        <v>1.8</v>
      </c>
      <c r="I29" s="96">
        <v>4.1900000000000004</v>
      </c>
      <c r="J29" s="95">
        <v>0.02</v>
      </c>
    </row>
    <row r="30" spans="1:10" s="88" customFormat="1">
      <c r="A30" s="105">
        <v>28</v>
      </c>
      <c r="B30" s="106" t="s">
        <v>239</v>
      </c>
      <c r="C30" s="94">
        <v>1155936776</v>
      </c>
      <c r="D30" s="107">
        <v>45206.2</v>
      </c>
      <c r="E30" s="95">
        <v>1.07</v>
      </c>
      <c r="F30" s="95">
        <v>1.32</v>
      </c>
      <c r="G30" s="95">
        <v>0.21</v>
      </c>
      <c r="H30" s="95">
        <v>1.1000000000000001</v>
      </c>
      <c r="I30" s="96">
        <v>7.93</v>
      </c>
      <c r="J30" s="95">
        <v>0.02</v>
      </c>
    </row>
    <row r="31" spans="1:10" s="88" customFormat="1">
      <c r="A31" s="105">
        <v>29</v>
      </c>
      <c r="B31" s="106" t="s">
        <v>523</v>
      </c>
      <c r="C31" s="94">
        <v>1314667090</v>
      </c>
      <c r="D31" s="107">
        <v>43135.54</v>
      </c>
      <c r="E31" s="95">
        <v>1.02</v>
      </c>
      <c r="F31" s="95">
        <v>1.0900000000000001</v>
      </c>
      <c r="G31" s="95">
        <v>0.11</v>
      </c>
      <c r="H31" s="95">
        <v>1.34</v>
      </c>
      <c r="I31" s="96">
        <v>4.07</v>
      </c>
      <c r="J31" s="95">
        <v>0.02</v>
      </c>
    </row>
    <row r="32" spans="1:10" s="88" customFormat="1">
      <c r="A32" s="105">
        <v>30</v>
      </c>
      <c r="B32" s="106" t="s">
        <v>161</v>
      </c>
      <c r="C32" s="94">
        <v>2746107470</v>
      </c>
      <c r="D32" s="107">
        <v>42876.71</v>
      </c>
      <c r="E32" s="95">
        <v>1.01</v>
      </c>
      <c r="F32" s="95">
        <v>1.06</v>
      </c>
      <c r="G32" s="95">
        <v>0.25</v>
      </c>
      <c r="H32" s="95">
        <v>1.18</v>
      </c>
      <c r="I32" s="96">
        <v>4.0199999999999996</v>
      </c>
      <c r="J32" s="95">
        <v>0.03</v>
      </c>
    </row>
    <row r="33" spans="1:10" s="88" customFormat="1">
      <c r="A33" s="105">
        <v>31</v>
      </c>
      <c r="B33" s="106" t="s">
        <v>237</v>
      </c>
      <c r="C33" s="94">
        <v>853071572</v>
      </c>
      <c r="D33" s="107">
        <v>42368.65</v>
      </c>
      <c r="E33" s="95">
        <v>1</v>
      </c>
      <c r="F33" s="95">
        <v>1.23</v>
      </c>
      <c r="G33" s="95">
        <v>0.19</v>
      </c>
      <c r="H33" s="95">
        <v>1.65</v>
      </c>
      <c r="I33" s="96">
        <v>5.64</v>
      </c>
      <c r="J33" s="95">
        <v>0.03</v>
      </c>
    </row>
    <row r="34" spans="1:10" s="88" customFormat="1">
      <c r="A34" s="105">
        <v>32</v>
      </c>
      <c r="B34" s="106" t="s">
        <v>172</v>
      </c>
      <c r="C34" s="94">
        <v>4898444260</v>
      </c>
      <c r="D34" s="107">
        <v>42046.68</v>
      </c>
      <c r="E34" s="95">
        <v>0.99</v>
      </c>
      <c r="F34" s="95">
        <v>0.5</v>
      </c>
      <c r="G34" s="95">
        <v>0.03</v>
      </c>
      <c r="H34" s="95">
        <v>2.09</v>
      </c>
      <c r="I34" s="96">
        <v>4.99</v>
      </c>
      <c r="J34" s="95">
        <v>0.02</v>
      </c>
    </row>
    <row r="35" spans="1:10" s="88" customFormat="1">
      <c r="A35" s="105">
        <v>33</v>
      </c>
      <c r="B35" s="106" t="s">
        <v>169</v>
      </c>
      <c r="C35" s="94">
        <v>272555490</v>
      </c>
      <c r="D35" s="107">
        <v>41653.06</v>
      </c>
      <c r="E35" s="95">
        <v>0.99</v>
      </c>
      <c r="F35" s="95">
        <v>0.86</v>
      </c>
      <c r="G35" s="95">
        <v>0.13</v>
      </c>
      <c r="H35" s="95">
        <v>1.27</v>
      </c>
      <c r="I35" s="96">
        <v>9.92</v>
      </c>
      <c r="J35" s="95">
        <v>0.02</v>
      </c>
    </row>
    <row r="36" spans="1:10" s="88" customFormat="1">
      <c r="A36" s="105">
        <v>34</v>
      </c>
      <c r="B36" s="106" t="s">
        <v>524</v>
      </c>
      <c r="C36" s="94">
        <v>887786160</v>
      </c>
      <c r="D36" s="107">
        <v>40966.54</v>
      </c>
      <c r="E36" s="95">
        <v>0.97</v>
      </c>
      <c r="F36" s="95">
        <v>1.08</v>
      </c>
      <c r="G36" s="95">
        <v>0.09</v>
      </c>
      <c r="H36" s="95">
        <v>1.45</v>
      </c>
      <c r="I36" s="96">
        <v>4.1900000000000004</v>
      </c>
      <c r="J36" s="95">
        <v>0.02</v>
      </c>
    </row>
    <row r="37" spans="1:10" s="88" customFormat="1">
      <c r="A37" s="105">
        <v>35</v>
      </c>
      <c r="B37" s="106" t="s">
        <v>162</v>
      </c>
      <c r="C37" s="94">
        <v>2893670200</v>
      </c>
      <c r="D37" s="107">
        <v>40156.1</v>
      </c>
      <c r="E37" s="95">
        <v>0.95</v>
      </c>
      <c r="F37" s="95">
        <v>1.1100000000000001</v>
      </c>
      <c r="G37" s="95">
        <v>0.34</v>
      </c>
      <c r="H37" s="95">
        <v>0.85</v>
      </c>
      <c r="I37" s="96">
        <v>7.57</v>
      </c>
      <c r="J37" s="95">
        <v>0.02</v>
      </c>
    </row>
    <row r="38" spans="1:10" s="88" customFormat="1">
      <c r="A38" s="105">
        <v>36</v>
      </c>
      <c r="B38" s="106" t="s">
        <v>160</v>
      </c>
      <c r="C38" s="94">
        <v>62074091770</v>
      </c>
      <c r="D38" s="107">
        <v>37151.339999999997</v>
      </c>
      <c r="E38" s="95">
        <v>0.88</v>
      </c>
      <c r="F38" s="95">
        <v>0.69</v>
      </c>
      <c r="G38" s="95">
        <v>0.09</v>
      </c>
      <c r="H38" s="95">
        <v>1.1399999999999999</v>
      </c>
      <c r="I38" s="96">
        <v>0.6</v>
      </c>
      <c r="J38" s="95">
        <v>0.03</v>
      </c>
    </row>
    <row r="39" spans="1:10" s="88" customFormat="1">
      <c r="A39" s="105">
        <v>37</v>
      </c>
      <c r="B39" s="106" t="s">
        <v>233</v>
      </c>
      <c r="C39" s="94">
        <v>97118099280</v>
      </c>
      <c r="D39" s="107">
        <v>34676.99</v>
      </c>
      <c r="E39" s="95">
        <v>0.82</v>
      </c>
      <c r="F39" s="95">
        <v>0.91</v>
      </c>
      <c r="G39" s="95">
        <v>0.11</v>
      </c>
      <c r="H39" s="95">
        <v>2.13</v>
      </c>
      <c r="I39" s="96">
        <v>-8.1</v>
      </c>
      <c r="J39" s="95">
        <v>0.03</v>
      </c>
    </row>
    <row r="40" spans="1:10" s="88" customFormat="1">
      <c r="A40" s="105">
        <v>38</v>
      </c>
      <c r="B40" s="106" t="s">
        <v>175</v>
      </c>
      <c r="C40" s="94">
        <v>2244962902</v>
      </c>
      <c r="D40" s="107">
        <v>34386.660000000003</v>
      </c>
      <c r="E40" s="95">
        <v>0.81</v>
      </c>
      <c r="F40" s="95">
        <v>1.79</v>
      </c>
      <c r="G40" s="95">
        <v>0.31</v>
      </c>
      <c r="H40" s="95">
        <v>3.37</v>
      </c>
      <c r="I40" s="96">
        <v>9.83</v>
      </c>
      <c r="J40" s="95">
        <v>0.03</v>
      </c>
    </row>
    <row r="41" spans="1:10" s="88" customFormat="1">
      <c r="A41" s="105">
        <v>39</v>
      </c>
      <c r="B41" s="106" t="s">
        <v>525</v>
      </c>
      <c r="C41" s="94">
        <v>795675485</v>
      </c>
      <c r="D41" s="107">
        <v>33154.019999999997</v>
      </c>
      <c r="E41" s="95">
        <v>0.78</v>
      </c>
      <c r="F41" s="95">
        <v>1.27</v>
      </c>
      <c r="G41" s="95">
        <v>0.24</v>
      </c>
      <c r="H41" s="95">
        <v>1.72</v>
      </c>
      <c r="I41" s="96">
        <v>6.01</v>
      </c>
      <c r="J41" s="95">
        <v>0.04</v>
      </c>
    </row>
    <row r="42" spans="1:10" s="88" customFormat="1">
      <c r="A42" s="105">
        <v>40</v>
      </c>
      <c r="B42" s="106" t="s">
        <v>170</v>
      </c>
      <c r="C42" s="94">
        <v>960453620</v>
      </c>
      <c r="D42" s="107">
        <v>32193.3</v>
      </c>
      <c r="E42" s="95">
        <v>0.76</v>
      </c>
      <c r="F42" s="95">
        <v>0.75</v>
      </c>
      <c r="G42" s="95">
        <v>0.11</v>
      </c>
      <c r="H42" s="95">
        <v>1.1100000000000001</v>
      </c>
      <c r="I42" s="96">
        <v>2.1800000000000002</v>
      </c>
      <c r="J42" s="95">
        <v>0.02</v>
      </c>
    </row>
    <row r="43" spans="1:10" s="88" customFormat="1">
      <c r="A43" s="105">
        <v>41</v>
      </c>
      <c r="B43" s="106" t="s">
        <v>167</v>
      </c>
      <c r="C43" s="94">
        <v>9047427900</v>
      </c>
      <c r="D43" s="107">
        <v>31524.63</v>
      </c>
      <c r="E43" s="95">
        <v>0.75</v>
      </c>
      <c r="F43" s="95">
        <v>0.28000000000000003</v>
      </c>
      <c r="G43" s="95">
        <v>0.02</v>
      </c>
      <c r="H43" s="95">
        <v>1.57</v>
      </c>
      <c r="I43" s="96">
        <v>-0.85</v>
      </c>
      <c r="J43" s="95">
        <v>0.03</v>
      </c>
    </row>
    <row r="44" spans="1:10" s="88" customFormat="1">
      <c r="A44" s="105">
        <v>42</v>
      </c>
      <c r="B44" s="106" t="s">
        <v>171</v>
      </c>
      <c r="C44" s="94">
        <v>1610198112</v>
      </c>
      <c r="D44" s="107">
        <v>30808.080000000002</v>
      </c>
      <c r="E44" s="95">
        <v>0.73</v>
      </c>
      <c r="F44" s="95">
        <v>0.79</v>
      </c>
      <c r="G44" s="95">
        <v>0.1</v>
      </c>
      <c r="H44" s="95">
        <v>1.43</v>
      </c>
      <c r="I44" s="96">
        <v>11.36</v>
      </c>
      <c r="J44" s="95">
        <v>0.02</v>
      </c>
    </row>
    <row r="45" spans="1:10" s="88" customFormat="1">
      <c r="A45" s="105">
        <v>43</v>
      </c>
      <c r="B45" s="106" t="s">
        <v>168</v>
      </c>
      <c r="C45" s="94">
        <v>21692527440</v>
      </c>
      <c r="D45" s="107">
        <v>30249.360000000001</v>
      </c>
      <c r="E45" s="95">
        <v>0.72</v>
      </c>
      <c r="F45" s="95">
        <v>0.99</v>
      </c>
      <c r="G45" s="95">
        <v>0.12</v>
      </c>
      <c r="H45" s="95">
        <v>2.76</v>
      </c>
      <c r="I45" s="96">
        <v>-9.3800000000000008</v>
      </c>
      <c r="J45" s="95">
        <v>0.03</v>
      </c>
    </row>
    <row r="46" spans="1:10" s="88" customFormat="1">
      <c r="A46" s="105">
        <v>44</v>
      </c>
      <c r="B46" s="106" t="s">
        <v>174</v>
      </c>
      <c r="C46" s="94">
        <v>4141903522</v>
      </c>
      <c r="D46" s="107">
        <v>28678.95</v>
      </c>
      <c r="E46" s="95">
        <v>0.68</v>
      </c>
      <c r="F46" s="95">
        <v>1.32</v>
      </c>
      <c r="G46" s="95">
        <v>0.24</v>
      </c>
      <c r="H46" s="95">
        <v>1.37</v>
      </c>
      <c r="I46" s="96">
        <v>15.02</v>
      </c>
      <c r="J46" s="95">
        <v>0.03</v>
      </c>
    </row>
    <row r="47" spans="1:10" s="88" customFormat="1">
      <c r="A47" s="105">
        <v>45</v>
      </c>
      <c r="B47" s="106" t="s">
        <v>177</v>
      </c>
      <c r="C47" s="94">
        <v>22550709330</v>
      </c>
      <c r="D47" s="107">
        <v>28591.82</v>
      </c>
      <c r="E47" s="95">
        <v>0.68</v>
      </c>
      <c r="F47" s="95">
        <v>0.78</v>
      </c>
      <c r="G47" s="95">
        <v>0.09</v>
      </c>
      <c r="H47" s="95">
        <v>1.26</v>
      </c>
      <c r="I47" s="96">
        <v>-1.05</v>
      </c>
      <c r="J47" s="95">
        <v>0.02</v>
      </c>
    </row>
    <row r="48" spans="1:10" s="88" customFormat="1">
      <c r="A48" s="105">
        <v>46</v>
      </c>
      <c r="B48" s="106" t="s">
        <v>241</v>
      </c>
      <c r="C48" s="94">
        <v>1018646984</v>
      </c>
      <c r="D48" s="107">
        <v>26764.54</v>
      </c>
      <c r="E48" s="95">
        <v>0.63</v>
      </c>
      <c r="F48" s="95">
        <v>1.36</v>
      </c>
      <c r="G48" s="95">
        <v>0.27</v>
      </c>
      <c r="H48" s="95">
        <v>1.65</v>
      </c>
      <c r="I48" s="96">
        <v>-0.05</v>
      </c>
      <c r="J48" s="95">
        <v>0.03</v>
      </c>
    </row>
    <row r="49" spans="1:10" s="88" customFormat="1">
      <c r="A49" s="105">
        <v>47</v>
      </c>
      <c r="B49" s="106" t="s">
        <v>176</v>
      </c>
      <c r="C49" s="94">
        <v>18496082460</v>
      </c>
      <c r="D49" s="107">
        <v>26639.17</v>
      </c>
      <c r="E49" s="95">
        <v>0.63</v>
      </c>
      <c r="F49" s="95">
        <v>0.77</v>
      </c>
      <c r="G49" s="95">
        <v>7.0000000000000007E-2</v>
      </c>
      <c r="H49" s="95">
        <v>1.04</v>
      </c>
      <c r="I49" s="96">
        <v>-6.86</v>
      </c>
      <c r="J49" s="95">
        <v>0.03</v>
      </c>
    </row>
    <row r="50" spans="1:10" s="88" customFormat="1">
      <c r="A50" s="105">
        <v>48</v>
      </c>
      <c r="B50" s="106" t="s">
        <v>165</v>
      </c>
      <c r="C50" s="94">
        <v>829554535</v>
      </c>
      <c r="D50" s="107">
        <v>25553.439999999999</v>
      </c>
      <c r="E50" s="95">
        <v>0.6</v>
      </c>
      <c r="F50" s="95">
        <v>0.71</v>
      </c>
      <c r="G50" s="95">
        <v>0.06</v>
      </c>
      <c r="H50" s="95">
        <v>1.02</v>
      </c>
      <c r="I50" s="96">
        <v>1.41</v>
      </c>
      <c r="J50" s="95">
        <v>0.02</v>
      </c>
    </row>
    <row r="51" spans="1:10" s="88" customFormat="1">
      <c r="A51" s="105">
        <v>49</v>
      </c>
      <c r="B51" s="106" t="s">
        <v>240</v>
      </c>
      <c r="C51" s="94">
        <v>15238226250</v>
      </c>
      <c r="D51" s="107">
        <v>22736.2</v>
      </c>
      <c r="E51" s="95">
        <v>0.54</v>
      </c>
      <c r="F51" s="95">
        <v>1.29</v>
      </c>
      <c r="G51" s="95">
        <v>0.12</v>
      </c>
      <c r="H51" s="95">
        <v>2.67</v>
      </c>
      <c r="I51" s="96">
        <v>-11.7</v>
      </c>
      <c r="J51" s="95">
        <v>0.03</v>
      </c>
    </row>
    <row r="52" spans="1:10" s="88" customFormat="1">
      <c r="A52" s="105">
        <v>50</v>
      </c>
      <c r="B52" s="106" t="s">
        <v>166</v>
      </c>
      <c r="C52" s="94">
        <v>904153306</v>
      </c>
      <c r="D52" s="107">
        <v>19444.79</v>
      </c>
      <c r="E52" s="95">
        <v>0.46</v>
      </c>
      <c r="F52" s="95">
        <v>0.93</v>
      </c>
      <c r="G52" s="95">
        <v>0.09</v>
      </c>
      <c r="H52" s="95">
        <v>1.49</v>
      </c>
      <c r="I52" s="96">
        <v>10.29</v>
      </c>
      <c r="J52" s="95">
        <v>0.02</v>
      </c>
    </row>
    <row r="53" spans="1:10" s="88" customFormat="1">
      <c r="A53" s="146"/>
      <c r="B53" s="147"/>
      <c r="C53" s="143"/>
      <c r="D53" s="148"/>
      <c r="E53" s="144"/>
      <c r="F53" s="144"/>
      <c r="G53" s="144"/>
      <c r="H53" s="144"/>
      <c r="I53" s="149"/>
      <c r="J53" s="144"/>
    </row>
    <row r="54" spans="1:10" s="97" customFormat="1" ht="25.5" customHeight="1">
      <c r="A54" s="1302" t="s">
        <v>98</v>
      </c>
      <c r="B54" s="1302"/>
      <c r="C54" s="1302"/>
      <c r="D54" s="1302"/>
      <c r="E54" s="1302"/>
      <c r="F54" s="1302"/>
      <c r="G54" s="1302"/>
      <c r="H54" s="1302"/>
      <c r="I54" s="1302"/>
      <c r="J54" s="1302"/>
    </row>
    <row r="55" spans="1:10" s="97" customFormat="1" ht="28.5" customHeight="1">
      <c r="A55" s="1302" t="s">
        <v>94</v>
      </c>
      <c r="B55" s="1302"/>
      <c r="C55" s="1302"/>
      <c r="D55" s="1302"/>
      <c r="E55" s="1302"/>
      <c r="F55" s="1302"/>
      <c r="G55" s="1302"/>
      <c r="H55" s="1302"/>
      <c r="I55" s="1302"/>
      <c r="J55" s="1302"/>
    </row>
    <row r="56" spans="1:10" s="97" customFormat="1" ht="12">
      <c r="A56" s="1302" t="s">
        <v>99</v>
      </c>
      <c r="B56" s="1302"/>
      <c r="C56" s="1302"/>
      <c r="D56" s="1302"/>
      <c r="E56" s="1302"/>
      <c r="F56" s="1302"/>
      <c r="G56" s="1302"/>
      <c r="H56" s="1302"/>
      <c r="I56" s="1302"/>
      <c r="J56" s="1302"/>
    </row>
    <row r="57" spans="1:10" s="97" customFormat="1" ht="25.5" customHeight="1">
      <c r="A57" s="1302" t="s">
        <v>96</v>
      </c>
      <c r="B57" s="1302"/>
      <c r="C57" s="1302"/>
      <c r="D57" s="1302"/>
      <c r="E57" s="1302"/>
      <c r="F57" s="1302"/>
      <c r="G57" s="1302"/>
      <c r="H57" s="1302"/>
      <c r="I57" s="1302"/>
      <c r="J57" s="1302"/>
    </row>
    <row r="58" spans="1:10" s="97" customFormat="1" ht="12">
      <c r="A58" s="1302" t="s">
        <v>100</v>
      </c>
      <c r="B58" s="1302"/>
      <c r="C58" s="1302"/>
      <c r="D58" s="1302"/>
      <c r="E58" s="1302"/>
      <c r="F58" s="1302"/>
      <c r="G58" s="1302"/>
      <c r="H58" s="1302"/>
      <c r="I58" s="1302"/>
      <c r="J58" s="1302"/>
    </row>
    <row r="59" spans="1:10" s="122" customFormat="1" ht="24.75" customHeight="1">
      <c r="A59" s="1305" t="s">
        <v>134</v>
      </c>
      <c r="B59" s="1305"/>
      <c r="C59" s="1305"/>
      <c r="D59" s="1305"/>
      <c r="E59" s="1305"/>
      <c r="F59" s="1305"/>
      <c r="G59" s="1305"/>
      <c r="H59" s="1305"/>
      <c r="I59" s="1305"/>
      <c r="J59" s="1305"/>
    </row>
    <row r="60" spans="1:10" s="98" customFormat="1" ht="12">
      <c r="A60" s="1299" t="s">
        <v>83</v>
      </c>
      <c r="B60" s="1299"/>
      <c r="C60" s="150"/>
      <c r="D60" s="150"/>
      <c r="E60" s="150"/>
      <c r="F60" s="150"/>
      <c r="G60" s="150"/>
      <c r="H60" s="150"/>
      <c r="I60" s="150"/>
      <c r="J60" s="151"/>
    </row>
  </sheetData>
  <mergeCells count="8">
    <mergeCell ref="A60:B60"/>
    <mergeCell ref="A1:J1"/>
    <mergeCell ref="A54:J54"/>
    <mergeCell ref="A55:J55"/>
    <mergeCell ref="A56:J56"/>
    <mergeCell ref="A57:J57"/>
    <mergeCell ref="A58:J58"/>
    <mergeCell ref="A59:J59"/>
  </mergeCells>
  <pageMargins left="0.2" right="0.2" top="0.25" bottom="0.25" header="0.05" footer="0.05"/>
  <pageSetup scale="8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49"/>
  <sheetViews>
    <sheetView zoomScaleNormal="100" workbookViewId="0">
      <selection activeCell="F32" sqref="F32"/>
    </sheetView>
  </sheetViews>
  <sheetFormatPr defaultColWidth="9.140625" defaultRowHeight="12.75"/>
  <cols>
    <col min="1" max="1" width="6.140625" style="100" customWidth="1"/>
    <col min="2" max="2" width="33.7109375" style="100" customWidth="1"/>
    <col min="3" max="3" width="12.42578125" style="100" customWidth="1"/>
    <col min="4" max="4" width="12.28515625" style="100" customWidth="1"/>
    <col min="5" max="5" width="9.28515625" style="100" customWidth="1"/>
    <col min="6" max="6" width="5.28515625" style="100" customWidth="1"/>
    <col min="7" max="7" width="5" style="100" customWidth="1"/>
    <col min="8" max="8" width="8.42578125" style="100" customWidth="1"/>
    <col min="9" max="9" width="8.85546875" style="108" customWidth="1"/>
    <col min="10" max="10" width="8.140625" style="100" customWidth="1"/>
    <col min="11" max="16384" width="9.140625" style="100"/>
  </cols>
  <sheetData>
    <row r="1" spans="1:10" ht="15.75">
      <c r="A1" s="1303" t="s">
        <v>333</v>
      </c>
      <c r="B1" s="1303"/>
      <c r="C1" s="1303"/>
      <c r="D1" s="1303"/>
      <c r="E1" s="1303"/>
      <c r="F1" s="1303"/>
      <c r="G1" s="1303"/>
      <c r="H1" s="1303"/>
      <c r="I1" s="1304"/>
      <c r="J1" s="1304"/>
    </row>
    <row r="2" spans="1:10" ht="52.5" customHeight="1">
      <c r="A2" s="101" t="s">
        <v>22</v>
      </c>
      <c r="B2" s="102" t="s">
        <v>86</v>
      </c>
      <c r="C2" s="89" t="s">
        <v>226</v>
      </c>
      <c r="D2" s="89" t="s">
        <v>227</v>
      </c>
      <c r="E2" s="89" t="s">
        <v>87</v>
      </c>
      <c r="F2" s="90" t="s">
        <v>88</v>
      </c>
      <c r="G2" s="103" t="s">
        <v>89</v>
      </c>
      <c r="H2" s="103" t="s">
        <v>90</v>
      </c>
      <c r="I2" s="104" t="s">
        <v>91</v>
      </c>
      <c r="J2" s="102" t="s">
        <v>343</v>
      </c>
    </row>
    <row r="3" spans="1:10" s="88" customFormat="1">
      <c r="A3" s="105">
        <v>1</v>
      </c>
      <c r="B3" s="106" t="s">
        <v>526</v>
      </c>
      <c r="C3" s="94">
        <v>6335.1101360000002</v>
      </c>
      <c r="D3" s="116">
        <v>392190.73599770997</v>
      </c>
      <c r="E3" s="95">
        <v>10.01070875722835</v>
      </c>
      <c r="F3" s="95">
        <v>1.21</v>
      </c>
      <c r="G3" s="95">
        <v>0.28999999999999998</v>
      </c>
      <c r="H3" s="95">
        <v>1.2147619047619048E-2</v>
      </c>
      <c r="I3" s="96">
        <v>8.3670715249662533E-2</v>
      </c>
      <c r="J3" s="95" t="s">
        <v>468</v>
      </c>
    </row>
    <row r="4" spans="1:10" s="88" customFormat="1">
      <c r="A4" s="105">
        <v>2</v>
      </c>
      <c r="B4" s="106" t="s">
        <v>527</v>
      </c>
      <c r="C4" s="94">
        <v>1219.962473</v>
      </c>
      <c r="D4" s="116">
        <v>303592.41737064498</v>
      </c>
      <c r="E4" s="95">
        <v>7.7492275881248389</v>
      </c>
      <c r="F4" s="95">
        <v>1.1100000000000001</v>
      </c>
      <c r="G4" s="95">
        <v>0.2</v>
      </c>
      <c r="H4" s="95">
        <v>1.0847619047619047E-2</v>
      </c>
      <c r="I4" s="96">
        <v>9.2201101438976696E-2</v>
      </c>
      <c r="J4" s="95" t="s">
        <v>468</v>
      </c>
    </row>
    <row r="5" spans="1:10" s="88" customFormat="1">
      <c r="A5" s="105">
        <v>3</v>
      </c>
      <c r="B5" s="106" t="s">
        <v>528</v>
      </c>
      <c r="C5" s="94">
        <v>1092.0635454999999</v>
      </c>
      <c r="D5" s="116">
        <v>302475.27406084997</v>
      </c>
      <c r="E5" s="95">
        <v>7.7207123905743567</v>
      </c>
      <c r="F5" s="95">
        <v>0.85</v>
      </c>
      <c r="G5" s="95">
        <v>0.13</v>
      </c>
      <c r="H5" s="95">
        <v>1.4280952380952384E-2</v>
      </c>
      <c r="I5" s="96">
        <v>5.6440183409754104E-2</v>
      </c>
      <c r="J5" s="95" t="s">
        <v>468</v>
      </c>
    </row>
    <row r="6" spans="1:10" s="88" customFormat="1">
      <c r="A6" s="105">
        <v>4</v>
      </c>
      <c r="B6" s="106" t="s">
        <v>529</v>
      </c>
      <c r="C6" s="94">
        <v>191.42875910000001</v>
      </c>
      <c r="D6" s="116">
        <v>249734.28927876</v>
      </c>
      <c r="E6" s="95">
        <v>6.3744933451913006</v>
      </c>
      <c r="F6" s="95">
        <v>0.57999999999999996</v>
      </c>
      <c r="G6" s="95">
        <v>0.06</v>
      </c>
      <c r="H6" s="95">
        <v>1.6866666666666665E-2</v>
      </c>
      <c r="I6" s="96">
        <v>0.19335522776818317</v>
      </c>
      <c r="J6" s="95" t="s">
        <v>468</v>
      </c>
    </row>
    <row r="7" spans="1:10" s="88" customFormat="1">
      <c r="A7" s="105">
        <v>5</v>
      </c>
      <c r="B7" s="106" t="s">
        <v>530</v>
      </c>
      <c r="C7" s="94">
        <v>519.01805339999999</v>
      </c>
      <c r="D7" s="116">
        <v>219042.84956439</v>
      </c>
      <c r="E7" s="95">
        <v>5.5910911989397283</v>
      </c>
      <c r="F7" s="95">
        <v>0.74</v>
      </c>
      <c r="G7" s="95">
        <v>0.28000000000000003</v>
      </c>
      <c r="H7" s="95">
        <v>1.0409523809523809E-2</v>
      </c>
      <c r="I7" s="96">
        <v>2.9933652214164504E-2</v>
      </c>
      <c r="J7" s="95" t="s">
        <v>468</v>
      </c>
    </row>
    <row r="8" spans="1:10" s="88" customFormat="1">
      <c r="A8" s="105">
        <v>6</v>
      </c>
      <c r="B8" s="106" t="s">
        <v>531</v>
      </c>
      <c r="C8" s="94">
        <v>280.25784060000001</v>
      </c>
      <c r="D8" s="116">
        <v>216570.04227522001</v>
      </c>
      <c r="E8" s="95">
        <v>5.5279725392863899</v>
      </c>
      <c r="F8" s="95">
        <v>1.29</v>
      </c>
      <c r="G8" s="95">
        <v>0.36</v>
      </c>
      <c r="H8" s="95">
        <v>1.3904761904761904E-2</v>
      </c>
      <c r="I8" s="96">
        <v>6.4244414305089578E-2</v>
      </c>
      <c r="J8" s="95" t="s">
        <v>468</v>
      </c>
    </row>
    <row r="9" spans="1:10" s="88" customFormat="1">
      <c r="A9" s="105">
        <v>7</v>
      </c>
      <c r="B9" s="106" t="s">
        <v>532</v>
      </c>
      <c r="C9" s="94">
        <v>335.17484860000002</v>
      </c>
      <c r="D9" s="116">
        <v>173398.74995609999</v>
      </c>
      <c r="E9" s="95">
        <v>4.4260208754347392</v>
      </c>
      <c r="F9" s="95">
        <v>0.92</v>
      </c>
      <c r="G9" s="95">
        <v>0.21</v>
      </c>
      <c r="H9" s="95">
        <v>1.1457142857142857E-2</v>
      </c>
      <c r="I9" s="96">
        <v>3.0611973981149655E-2</v>
      </c>
      <c r="J9" s="95" t="s">
        <v>468</v>
      </c>
    </row>
    <row r="10" spans="1:10" s="88" customFormat="1">
      <c r="A10" s="105">
        <v>8</v>
      </c>
      <c r="B10" s="106" t="s">
        <v>533</v>
      </c>
      <c r="C10" s="94">
        <v>151.04003</v>
      </c>
      <c r="D10" s="116">
        <v>146691.00480143502</v>
      </c>
      <c r="E10" s="95">
        <v>3.7443029413650555</v>
      </c>
      <c r="F10" s="95">
        <v>0.97</v>
      </c>
      <c r="G10" s="95">
        <v>0.28000000000000003</v>
      </c>
      <c r="H10" s="95">
        <v>1.1104761904761904E-2</v>
      </c>
      <c r="I10" s="96">
        <v>-5.2354239105156164E-3</v>
      </c>
      <c r="J10" s="95" t="s">
        <v>468</v>
      </c>
    </row>
    <row r="11" spans="1:10" s="88" customFormat="1">
      <c r="A11" s="105">
        <v>9</v>
      </c>
      <c r="B11" s="106" t="s">
        <v>534</v>
      </c>
      <c r="C11" s="94">
        <v>216.45287769999999</v>
      </c>
      <c r="D11" s="107">
        <v>134779.21924323001</v>
      </c>
      <c r="E11" s="95">
        <v>3.4402533933858157</v>
      </c>
      <c r="F11" s="95">
        <v>0.82</v>
      </c>
      <c r="G11" s="95">
        <v>0.2</v>
      </c>
      <c r="H11" s="95">
        <v>9.2857142857142843E-3</v>
      </c>
      <c r="I11" s="96">
        <v>0.11634303134733924</v>
      </c>
      <c r="J11" s="95" t="s">
        <v>468</v>
      </c>
    </row>
    <row r="12" spans="1:10" s="88" customFormat="1">
      <c r="A12" s="105">
        <v>10</v>
      </c>
      <c r="B12" s="106" t="s">
        <v>535</v>
      </c>
      <c r="C12" s="94">
        <v>621.596272</v>
      </c>
      <c r="D12" s="107">
        <v>102271.34856042</v>
      </c>
      <c r="E12" s="95">
        <v>2.6104866603818184</v>
      </c>
      <c r="F12" s="95">
        <v>0.82</v>
      </c>
      <c r="G12" s="95">
        <v>0.16</v>
      </c>
      <c r="H12" s="95">
        <v>1.4309523809523808E-2</v>
      </c>
      <c r="I12" s="96">
        <v>0.15389900377877017</v>
      </c>
      <c r="J12" s="95" t="s">
        <v>468</v>
      </c>
    </row>
    <row r="13" spans="1:10" s="88" customFormat="1">
      <c r="A13" s="105">
        <v>11</v>
      </c>
      <c r="B13" s="106" t="s">
        <v>536</v>
      </c>
      <c r="C13" s="94">
        <v>1285.6966224</v>
      </c>
      <c r="D13" s="107">
        <v>100341.74834445999</v>
      </c>
      <c r="E13" s="95">
        <v>2.5612334169804409</v>
      </c>
      <c r="F13" s="95">
        <v>1.35</v>
      </c>
      <c r="G13" s="95">
        <v>0.2</v>
      </c>
      <c r="H13" s="95">
        <v>2.1157142857142857E-2</v>
      </c>
      <c r="I13" s="96">
        <v>2.0584095707248298E-2</v>
      </c>
      <c r="J13" s="95" t="s">
        <v>468</v>
      </c>
    </row>
    <row r="14" spans="1:10" s="88" customFormat="1">
      <c r="A14" s="105">
        <v>12</v>
      </c>
      <c r="B14" s="106" t="s">
        <v>537</v>
      </c>
      <c r="C14" s="94">
        <v>952.88744799999995</v>
      </c>
      <c r="D14" s="107">
        <v>81776.681414999985</v>
      </c>
      <c r="E14" s="95">
        <v>2.0873581796766185</v>
      </c>
      <c r="F14" s="95">
        <v>0.85</v>
      </c>
      <c r="G14" s="95">
        <v>0.2</v>
      </c>
      <c r="H14" s="95">
        <v>1.4795238095238094E-2</v>
      </c>
      <c r="I14" s="96">
        <v>0.13483609941375607</v>
      </c>
      <c r="J14" s="95" t="s">
        <v>468</v>
      </c>
    </row>
    <row r="15" spans="1:10" s="88" customFormat="1">
      <c r="A15" s="105">
        <v>13</v>
      </c>
      <c r="B15" s="106" t="s">
        <v>538</v>
      </c>
      <c r="C15" s="94">
        <v>577.46973879999996</v>
      </c>
      <c r="D15" s="107">
        <v>78663.093936079997</v>
      </c>
      <c r="E15" s="95">
        <v>2.0078835399650807</v>
      </c>
      <c r="F15" s="95">
        <v>1.44</v>
      </c>
      <c r="G15" s="95">
        <v>0.25</v>
      </c>
      <c r="H15" s="95">
        <v>1.8552380952380949E-2</v>
      </c>
      <c r="I15" s="96">
        <v>3.9806110458284243E-2</v>
      </c>
      <c r="J15" s="95" t="s">
        <v>468</v>
      </c>
    </row>
    <row r="16" spans="1:10" s="88" customFormat="1">
      <c r="A16" s="105">
        <v>14</v>
      </c>
      <c r="B16" s="106" t="s">
        <v>539</v>
      </c>
      <c r="C16" s="94">
        <v>278.44927680000001</v>
      </c>
      <c r="D16" s="107">
        <v>78041.924834200006</v>
      </c>
      <c r="E16" s="95">
        <v>1.9920281349359674</v>
      </c>
      <c r="F16" s="95">
        <v>0.4</v>
      </c>
      <c r="G16" s="95">
        <v>0.03</v>
      </c>
      <c r="H16" s="95">
        <v>1.6904761904761905E-2</v>
      </c>
      <c r="I16" s="96">
        <v>7.9933507480408436E-2</v>
      </c>
      <c r="J16" s="95" t="s">
        <v>468</v>
      </c>
    </row>
    <row r="17" spans="1:10" s="88" customFormat="1">
      <c r="A17" s="105">
        <v>15</v>
      </c>
      <c r="B17" s="106" t="s">
        <v>540</v>
      </c>
      <c r="C17" s="94">
        <v>239.92635000000001</v>
      </c>
      <c r="D17" s="107">
        <v>73241.875755879999</v>
      </c>
      <c r="E17" s="95">
        <v>1.8695063899456816</v>
      </c>
      <c r="F17" s="95">
        <v>1</v>
      </c>
      <c r="G17" s="95">
        <v>0.09</v>
      </c>
      <c r="H17" s="95">
        <v>1.6399999999999998E-2</v>
      </c>
      <c r="I17" s="96">
        <v>6.3020439061317102E-2</v>
      </c>
      <c r="J17" s="95" t="s">
        <v>468</v>
      </c>
    </row>
    <row r="18" spans="1:10" s="88" customFormat="1">
      <c r="A18" s="105">
        <v>16</v>
      </c>
      <c r="B18" s="106" t="s">
        <v>541</v>
      </c>
      <c r="C18" s="94">
        <v>95.919779000000005</v>
      </c>
      <c r="D18" s="107">
        <v>68448.91035084</v>
      </c>
      <c r="E18" s="95">
        <v>1.7471654564423296</v>
      </c>
      <c r="F18" s="95">
        <v>0.64</v>
      </c>
      <c r="G18" s="95">
        <v>0.12</v>
      </c>
      <c r="H18" s="95">
        <v>1.0952380952380953E-2</v>
      </c>
      <c r="I18" s="96">
        <v>6.7654156611467051E-2</v>
      </c>
      <c r="J18" s="95" t="s">
        <v>468</v>
      </c>
    </row>
    <row r="19" spans="1:10" s="88" customFormat="1">
      <c r="A19" s="105">
        <v>17</v>
      </c>
      <c r="B19" s="106" t="s">
        <v>542</v>
      </c>
      <c r="C19" s="94">
        <v>1998.700051</v>
      </c>
      <c r="D19" s="107">
        <v>67598.979266449998</v>
      </c>
      <c r="E19" s="95">
        <v>1.7254708783490997</v>
      </c>
      <c r="F19" s="95">
        <v>1.2</v>
      </c>
      <c r="G19" s="95">
        <v>0.14000000000000001</v>
      </c>
      <c r="H19" s="95">
        <v>1.8623809523809525E-2</v>
      </c>
      <c r="I19" s="96">
        <v>2.6492491759248008E-2</v>
      </c>
      <c r="J19" s="95" t="s">
        <v>468</v>
      </c>
    </row>
    <row r="20" spans="1:10" s="88" customFormat="1">
      <c r="A20" s="105">
        <v>18</v>
      </c>
      <c r="B20" s="106" t="s">
        <v>543</v>
      </c>
      <c r="C20" s="94">
        <v>8245.4644000000008</v>
      </c>
      <c r="D20" s="107">
        <v>67360.911447664999</v>
      </c>
      <c r="E20" s="95">
        <v>1.7193941728597097</v>
      </c>
      <c r="F20" s="95">
        <v>0.74</v>
      </c>
      <c r="G20" s="95">
        <v>0.16</v>
      </c>
      <c r="H20" s="95">
        <v>1.139047619047619E-2</v>
      </c>
      <c r="I20" s="96">
        <v>1.4231774615161296E-2</v>
      </c>
      <c r="J20" s="95" t="s">
        <v>468</v>
      </c>
    </row>
    <row r="21" spans="1:10" s="88" customFormat="1">
      <c r="A21" s="105">
        <v>19</v>
      </c>
      <c r="B21" s="106" t="s">
        <v>544</v>
      </c>
      <c r="C21" s="94">
        <v>6416.6175899999998</v>
      </c>
      <c r="D21" s="107">
        <v>64680.890682510013</v>
      </c>
      <c r="E21" s="95">
        <v>1.6509863679811991</v>
      </c>
      <c r="F21" s="95">
        <v>0.9</v>
      </c>
      <c r="G21" s="95">
        <v>0.15</v>
      </c>
      <c r="H21" s="95">
        <v>1.1500000000000002E-2</v>
      </c>
      <c r="I21" s="96">
        <v>1.5231237884242591E-2</v>
      </c>
      <c r="J21" s="95" t="s">
        <v>468</v>
      </c>
    </row>
    <row r="22" spans="1:10" s="88" customFormat="1">
      <c r="A22" s="105">
        <v>20</v>
      </c>
      <c r="B22" s="106" t="s">
        <v>545</v>
      </c>
      <c r="C22" s="94">
        <v>371.71942389999998</v>
      </c>
      <c r="D22" s="107">
        <v>62309.978060959998</v>
      </c>
      <c r="E22" s="95">
        <v>1.5904685801686067</v>
      </c>
      <c r="F22" s="95">
        <v>1.92</v>
      </c>
      <c r="G22" s="95">
        <v>0.35</v>
      </c>
      <c r="H22" s="95">
        <v>2.4728571428571426E-2</v>
      </c>
      <c r="I22" s="96">
        <v>6.8867292225200924E-2</v>
      </c>
      <c r="J22" s="95" t="s">
        <v>468</v>
      </c>
    </row>
    <row r="23" spans="1:10" s="88" customFormat="1">
      <c r="A23" s="105">
        <v>21</v>
      </c>
      <c r="B23" s="106" t="s">
        <v>546</v>
      </c>
      <c r="C23" s="94">
        <v>39.942290999999997</v>
      </c>
      <c r="D23" s="107">
        <v>61289.137030174999</v>
      </c>
      <c r="E23" s="95">
        <v>1.5644115081660768</v>
      </c>
      <c r="F23" s="95">
        <v>0.94</v>
      </c>
      <c r="G23" s="95">
        <v>0.22</v>
      </c>
      <c r="H23" s="95">
        <v>1.3499999999999998E-2</v>
      </c>
      <c r="I23" s="96">
        <v>5.0760265255542857E-2</v>
      </c>
      <c r="J23" s="95" t="s">
        <v>468</v>
      </c>
    </row>
    <row r="24" spans="1:10" s="88" customFormat="1">
      <c r="A24" s="105">
        <v>22</v>
      </c>
      <c r="B24" s="106" t="s">
        <v>547</v>
      </c>
      <c r="C24" s="94">
        <v>5231.5896480000001</v>
      </c>
      <c r="D24" s="107">
        <v>58939.737604644994</v>
      </c>
      <c r="E24" s="95">
        <v>1.5044428468881679</v>
      </c>
      <c r="F24" s="95">
        <v>0.53</v>
      </c>
      <c r="G24" s="95">
        <v>0.09</v>
      </c>
      <c r="H24" s="95">
        <v>9.5142857142857164E-3</v>
      </c>
      <c r="I24" s="96">
        <v>7.024296367572766E-2</v>
      </c>
      <c r="J24" s="95" t="s">
        <v>468</v>
      </c>
    </row>
    <row r="25" spans="1:10" s="88" customFormat="1">
      <c r="A25" s="105">
        <v>23</v>
      </c>
      <c r="B25" s="106" t="s">
        <v>548</v>
      </c>
      <c r="C25" s="94">
        <v>1126.484815</v>
      </c>
      <c r="D25" s="107">
        <v>57870.716236405002</v>
      </c>
      <c r="E25" s="95">
        <v>1.4771559668309939</v>
      </c>
      <c r="F25" s="95">
        <v>1.63</v>
      </c>
      <c r="G25" s="95">
        <v>0.3</v>
      </c>
      <c r="H25" s="95">
        <v>2.1871428571428576E-2</v>
      </c>
      <c r="I25" s="96">
        <v>4.0171442978401695E-2</v>
      </c>
      <c r="J25" s="95" t="s">
        <v>468</v>
      </c>
    </row>
    <row r="26" spans="1:10" s="88" customFormat="1">
      <c r="A26" s="105">
        <v>24</v>
      </c>
      <c r="B26" s="106" t="s">
        <v>549</v>
      </c>
      <c r="C26" s="94">
        <v>274.61398500000001</v>
      </c>
      <c r="D26" s="107">
        <v>53887.39394564501</v>
      </c>
      <c r="E26" s="95">
        <v>1.3754812568521055</v>
      </c>
      <c r="F26" s="95">
        <v>1.08</v>
      </c>
      <c r="G26" s="95">
        <v>0.24</v>
      </c>
      <c r="H26" s="95">
        <v>1.3395238095238095E-2</v>
      </c>
      <c r="I26" s="96">
        <v>3.8660452438030193E-2</v>
      </c>
      <c r="J26" s="95" t="s">
        <v>468</v>
      </c>
    </row>
    <row r="27" spans="1:10" s="88" customFormat="1">
      <c r="A27" s="105">
        <v>25</v>
      </c>
      <c r="B27" s="106" t="s">
        <v>550</v>
      </c>
      <c r="C27" s="94">
        <v>27.256215000000001</v>
      </c>
      <c r="D27" s="107">
        <v>52937.988923159995</v>
      </c>
      <c r="E27" s="95">
        <v>1.3512475962875101</v>
      </c>
      <c r="F27" s="95">
        <v>0.88</v>
      </c>
      <c r="G27" s="95">
        <v>0.12</v>
      </c>
      <c r="H27" s="95">
        <v>1.4623809523809525E-2</v>
      </c>
      <c r="I27" s="96">
        <v>9.0287797464458072E-2</v>
      </c>
      <c r="J27" s="95" t="s">
        <v>468</v>
      </c>
    </row>
    <row r="28" spans="1:10" s="88" customFormat="1">
      <c r="A28" s="105">
        <v>26</v>
      </c>
      <c r="B28" s="106" t="s">
        <v>551</v>
      </c>
      <c r="C28" s="94">
        <v>489.93792100000002</v>
      </c>
      <c r="D28" s="107">
        <v>52851.905927799999</v>
      </c>
      <c r="E28" s="95">
        <v>1.3490503190027561</v>
      </c>
      <c r="F28" s="95">
        <v>0.65</v>
      </c>
      <c r="G28" s="95">
        <v>0.05</v>
      </c>
      <c r="H28" s="95">
        <v>1.9785714285714285E-2</v>
      </c>
      <c r="I28" s="96">
        <v>4.7569340888756299E-2</v>
      </c>
      <c r="J28" s="95" t="s">
        <v>468</v>
      </c>
    </row>
    <row r="29" spans="1:10" s="88" customFormat="1">
      <c r="A29" s="105">
        <v>27</v>
      </c>
      <c r="B29" s="106" t="s">
        <v>552</v>
      </c>
      <c r="C29" s="94">
        <v>904.7843646</v>
      </c>
      <c r="D29" s="107">
        <v>51939.99577275</v>
      </c>
      <c r="E29" s="95">
        <v>1.3257737187747034</v>
      </c>
      <c r="F29" s="95">
        <v>0.38</v>
      </c>
      <c r="G29" s="95">
        <v>0.03</v>
      </c>
      <c r="H29" s="95">
        <v>1.6409523809523811E-2</v>
      </c>
      <c r="I29" s="96">
        <v>-8.6098654708519368E-3</v>
      </c>
      <c r="J29" s="95" t="s">
        <v>468</v>
      </c>
    </row>
    <row r="30" spans="1:10" s="88" customFormat="1">
      <c r="A30" s="105">
        <v>28</v>
      </c>
      <c r="B30" s="106" t="s">
        <v>553</v>
      </c>
      <c r="C30" s="94">
        <v>6207.4091770000005</v>
      </c>
      <c r="D30" s="107">
        <v>51649.664732999998</v>
      </c>
      <c r="E30" s="95">
        <v>1.3183629892103581</v>
      </c>
      <c r="F30" s="95">
        <v>0.65</v>
      </c>
      <c r="G30" s="95">
        <v>0.08</v>
      </c>
      <c r="H30" s="95">
        <v>1.3028571428571429E-2</v>
      </c>
      <c r="I30" s="96">
        <v>5.9649122807017146E-3</v>
      </c>
      <c r="J30" s="95" t="s">
        <v>468</v>
      </c>
    </row>
    <row r="31" spans="1:10" s="88" customFormat="1">
      <c r="A31" s="105">
        <v>29</v>
      </c>
      <c r="B31" s="106" t="s">
        <v>554</v>
      </c>
      <c r="C31" s="94">
        <v>600.23397199999999</v>
      </c>
      <c r="D31" s="107">
        <v>51053.040779000003</v>
      </c>
      <c r="E31" s="95">
        <v>1.3031341015980948</v>
      </c>
      <c r="F31" s="95">
        <v>0.83</v>
      </c>
      <c r="G31" s="95">
        <v>0.18</v>
      </c>
      <c r="H31" s="95">
        <v>1.1642857142857141E-2</v>
      </c>
      <c r="I31" s="96">
        <v>5.3345626975763963E-2</v>
      </c>
      <c r="J31" s="95" t="s">
        <v>468</v>
      </c>
    </row>
    <row r="32" spans="1:10" s="88" customFormat="1">
      <c r="A32" s="105">
        <v>30</v>
      </c>
      <c r="B32" s="106" t="s">
        <v>555</v>
      </c>
      <c r="C32" s="94">
        <v>892.45875339999998</v>
      </c>
      <c r="D32" s="107">
        <v>50664.269434239999</v>
      </c>
      <c r="E32" s="95">
        <v>1.2932106731528825</v>
      </c>
      <c r="F32" s="95">
        <v>1.76</v>
      </c>
      <c r="G32" s="95">
        <v>0.19</v>
      </c>
      <c r="H32" s="95">
        <v>2.0542857142857147E-2</v>
      </c>
      <c r="I32" s="96">
        <v>-1.4204545454545454E-2</v>
      </c>
      <c r="J32" s="95" t="s">
        <v>468</v>
      </c>
    </row>
    <row r="33" spans="1:10" s="88" customFormat="1">
      <c r="A33" s="105">
        <v>31</v>
      </c>
      <c r="B33" s="106" t="s">
        <v>556</v>
      </c>
      <c r="C33" s="94">
        <v>513.41783720000001</v>
      </c>
      <c r="D33" s="107">
        <v>48778.220399439997</v>
      </c>
      <c r="E33" s="95">
        <v>1.2450690781169795</v>
      </c>
      <c r="F33" s="95">
        <v>1.1200000000000001</v>
      </c>
      <c r="G33" s="95">
        <v>0.15</v>
      </c>
      <c r="H33" s="95">
        <v>1.9776190476190478E-2</v>
      </c>
      <c r="I33" s="96">
        <v>1.3145176879953518E-2</v>
      </c>
      <c r="J33" s="95" t="s">
        <v>468</v>
      </c>
    </row>
    <row r="34" spans="1:10" s="88" customFormat="1">
      <c r="A34" s="105">
        <v>32</v>
      </c>
      <c r="B34" s="106" t="s">
        <v>557</v>
      </c>
      <c r="C34" s="94">
        <v>289.36702000000002</v>
      </c>
      <c r="D34" s="107">
        <v>47086.489587900003</v>
      </c>
      <c r="E34" s="95">
        <v>1.2018874756579778</v>
      </c>
      <c r="F34" s="95">
        <v>1.1299999999999999</v>
      </c>
      <c r="G34" s="95">
        <v>0.33</v>
      </c>
      <c r="H34" s="95">
        <v>1.2114285714285715E-2</v>
      </c>
      <c r="I34" s="96">
        <v>7.0412517780938863E-2</v>
      </c>
      <c r="J34" s="95" t="s">
        <v>468</v>
      </c>
    </row>
    <row r="35" spans="1:10" s="88" customFormat="1">
      <c r="A35" s="105">
        <v>33</v>
      </c>
      <c r="B35" s="106" t="s">
        <v>558</v>
      </c>
      <c r="C35" s="94">
        <v>224.50068619999999</v>
      </c>
      <c r="D35" s="107">
        <v>43474.775846265002</v>
      </c>
      <c r="E35" s="95">
        <v>1.1096981120055978</v>
      </c>
      <c r="F35" s="95">
        <v>1.82</v>
      </c>
      <c r="G35" s="95">
        <v>0.3</v>
      </c>
      <c r="H35" s="95">
        <v>2.7900000000000005E-2</v>
      </c>
      <c r="I35" s="96">
        <v>8.9539571398260104E-2</v>
      </c>
      <c r="J35" s="95" t="s">
        <v>468</v>
      </c>
    </row>
    <row r="36" spans="1:10" s="88" customFormat="1">
      <c r="A36" s="105">
        <v>34</v>
      </c>
      <c r="B36" s="106" t="s">
        <v>559</v>
      </c>
      <c r="C36" s="94">
        <v>9711.8099280000006</v>
      </c>
      <c r="D36" s="107">
        <v>43111.348119000002</v>
      </c>
      <c r="E36" s="95">
        <v>1.100421581996045</v>
      </c>
      <c r="F36" s="95">
        <v>0.9</v>
      </c>
      <c r="G36" s="95">
        <v>0.1</v>
      </c>
      <c r="H36" s="95">
        <v>2.2995238095238093E-2</v>
      </c>
      <c r="I36" s="96">
        <v>-8.8108441158348622E-2</v>
      </c>
      <c r="J36" s="95" t="s">
        <v>468</v>
      </c>
    </row>
    <row r="37" spans="1:10" s="88" customFormat="1">
      <c r="A37" s="105">
        <v>35</v>
      </c>
      <c r="B37" s="106" t="s">
        <v>560</v>
      </c>
      <c r="C37" s="94">
        <v>96.046306999999999</v>
      </c>
      <c r="D37" s="107">
        <v>40446.493634054998</v>
      </c>
      <c r="E37" s="95">
        <v>1.0324008979752628</v>
      </c>
      <c r="F37" s="95">
        <v>0.77</v>
      </c>
      <c r="G37" s="95">
        <v>0.11</v>
      </c>
      <c r="H37" s="95">
        <v>1.2638095238095235E-2</v>
      </c>
      <c r="I37" s="96">
        <v>2.1341722642632354E-2</v>
      </c>
      <c r="J37" s="95" t="s">
        <v>468</v>
      </c>
    </row>
    <row r="38" spans="1:10" s="88" customFormat="1">
      <c r="A38" s="105">
        <v>36</v>
      </c>
      <c r="B38" s="106" t="s">
        <v>561</v>
      </c>
      <c r="C38" s="94">
        <v>2169.2140439999998</v>
      </c>
      <c r="D38" s="107">
        <v>37522.404853439999</v>
      </c>
      <c r="E38" s="95">
        <v>0.95776323197188584</v>
      </c>
      <c r="F38" s="95">
        <v>0.94</v>
      </c>
      <c r="G38" s="95">
        <v>0.1</v>
      </c>
      <c r="H38" s="95">
        <v>2.465238095238095E-2</v>
      </c>
      <c r="I38" s="96">
        <v>-0.10352394475280745</v>
      </c>
      <c r="J38" s="95" t="s">
        <v>468</v>
      </c>
    </row>
    <row r="39" spans="1:10" s="88" customFormat="1">
      <c r="A39" s="105">
        <v>37</v>
      </c>
      <c r="B39" s="106" t="s">
        <v>562</v>
      </c>
      <c r="C39" s="94">
        <v>460.59344900000002</v>
      </c>
      <c r="D39" s="107">
        <v>36639.950075399996</v>
      </c>
      <c r="E39" s="95">
        <v>0.9352384832627918</v>
      </c>
      <c r="F39" s="95">
        <v>1.34</v>
      </c>
      <c r="G39" s="95">
        <v>0.19</v>
      </c>
      <c r="H39" s="95">
        <v>2.0585714285714287E-2</v>
      </c>
      <c r="I39" s="96">
        <v>0.15787292817679552</v>
      </c>
      <c r="J39" s="95" t="s">
        <v>468</v>
      </c>
    </row>
    <row r="40" spans="1:10" s="88" customFormat="1">
      <c r="A40" s="105">
        <v>38</v>
      </c>
      <c r="B40" s="106" t="s">
        <v>563</v>
      </c>
      <c r="C40" s="94">
        <v>414.19035220000001</v>
      </c>
      <c r="D40" s="107">
        <v>36327.100603819999</v>
      </c>
      <c r="E40" s="95">
        <v>0.92725296841662153</v>
      </c>
      <c r="F40" s="95">
        <v>1.35</v>
      </c>
      <c r="G40" s="95">
        <v>0.23</v>
      </c>
      <c r="H40" s="95">
        <v>1.9642857142857142E-2</v>
      </c>
      <c r="I40" s="96">
        <v>0.13061625337588997</v>
      </c>
      <c r="J40" s="95" t="s">
        <v>468</v>
      </c>
    </row>
    <row r="41" spans="1:10" s="88" customFormat="1">
      <c r="A41" s="105">
        <v>39</v>
      </c>
      <c r="B41" s="106" t="s">
        <v>564</v>
      </c>
      <c r="C41" s="94">
        <v>85.473786500000003</v>
      </c>
      <c r="D41" s="107">
        <v>33581.122018720002</v>
      </c>
      <c r="E41" s="95">
        <v>0.85716158341974957</v>
      </c>
      <c r="F41" s="95">
        <v>0.77</v>
      </c>
      <c r="G41" s="95">
        <v>7.0000000000000007E-2</v>
      </c>
      <c r="H41" s="95">
        <v>1.3157142857142859E-2</v>
      </c>
      <c r="I41" s="96">
        <v>1.3887243168945532E-2</v>
      </c>
      <c r="J41" s="95" t="s">
        <v>468</v>
      </c>
    </row>
    <row r="42" spans="1:10" s="88" customFormat="1">
      <c r="A42" s="105">
        <v>40</v>
      </c>
      <c r="B42" s="106" t="s">
        <v>565</v>
      </c>
      <c r="C42" s="94">
        <v>90.410597199999998</v>
      </c>
      <c r="D42" s="107">
        <v>24449.296603850002</v>
      </c>
      <c r="E42" s="95">
        <v>0.62407080319628894</v>
      </c>
      <c r="F42" s="95">
        <v>0.96</v>
      </c>
      <c r="G42" s="95">
        <v>0.1</v>
      </c>
      <c r="H42" s="95">
        <v>1.8057142857142858E-2</v>
      </c>
      <c r="I42" s="96">
        <v>9.3278294621403413E-2</v>
      </c>
      <c r="J42" s="95" t="s">
        <v>468</v>
      </c>
    </row>
    <row r="43" spans="1:10" s="88" customFormat="1">
      <c r="A43" s="146"/>
      <c r="B43" s="147"/>
      <c r="C43" s="143"/>
      <c r="D43" s="148"/>
      <c r="E43" s="144"/>
      <c r="F43" s="144"/>
      <c r="G43" s="144"/>
      <c r="H43" s="144"/>
      <c r="I43" s="149"/>
      <c r="J43" s="144"/>
    </row>
    <row r="44" spans="1:10" s="97" customFormat="1" ht="12">
      <c r="A44" s="1306" t="s">
        <v>344</v>
      </c>
      <c r="B44" s="1306"/>
      <c r="C44" s="1306"/>
      <c r="D44" s="1306"/>
      <c r="E44" s="1306"/>
      <c r="F44" s="1306"/>
      <c r="G44" s="1306"/>
      <c r="H44" s="1306"/>
      <c r="I44" s="1306"/>
      <c r="J44" s="1306"/>
    </row>
    <row r="45" spans="1:10" s="97" customFormat="1" ht="12">
      <c r="A45" s="287" t="s">
        <v>345</v>
      </c>
      <c r="B45" s="286"/>
      <c r="C45" s="286"/>
      <c r="D45" s="286"/>
      <c r="E45" s="286"/>
      <c r="F45" s="286"/>
      <c r="G45" s="286"/>
      <c r="H45" s="286"/>
      <c r="I45" s="286"/>
      <c r="J45" s="286"/>
    </row>
    <row r="46" spans="1:10" s="97" customFormat="1" ht="12">
      <c r="A46" s="287" t="s">
        <v>516</v>
      </c>
      <c r="B46" s="286"/>
      <c r="C46" s="286"/>
      <c r="D46" s="286"/>
      <c r="E46" s="286"/>
      <c r="F46" s="286"/>
      <c r="G46" s="286"/>
      <c r="H46" s="286"/>
      <c r="I46" s="286"/>
      <c r="J46" s="286"/>
    </row>
    <row r="47" spans="1:10" s="97" customFormat="1" ht="12">
      <c r="A47" s="287" t="s">
        <v>346</v>
      </c>
      <c r="B47" s="286"/>
      <c r="C47" s="286"/>
      <c r="D47" s="286"/>
      <c r="E47" s="286"/>
      <c r="F47" s="286"/>
      <c r="G47" s="286"/>
      <c r="H47" s="286"/>
      <c r="I47" s="286"/>
      <c r="J47" s="286"/>
    </row>
    <row r="48" spans="1:10" s="97" customFormat="1" ht="12">
      <c r="A48" s="287" t="s">
        <v>347</v>
      </c>
      <c r="B48" s="286"/>
      <c r="C48" s="286"/>
      <c r="D48" s="286"/>
      <c r="E48" s="286"/>
      <c r="F48" s="286"/>
      <c r="G48" s="286"/>
      <c r="H48" s="286"/>
      <c r="I48" s="286"/>
      <c r="J48" s="286"/>
    </row>
    <row r="49" spans="1:10" s="98" customFormat="1" ht="12">
      <c r="A49" s="1299" t="s">
        <v>286</v>
      </c>
      <c r="B49" s="1299"/>
      <c r="C49" s="150"/>
      <c r="D49" s="150"/>
      <c r="E49" s="150"/>
      <c r="F49" s="150"/>
      <c r="G49" s="150"/>
      <c r="H49" s="150"/>
      <c r="I49" s="150"/>
      <c r="J49" s="151"/>
    </row>
  </sheetData>
  <mergeCells count="3">
    <mergeCell ref="A49:B49"/>
    <mergeCell ref="A1:J1"/>
    <mergeCell ref="A44:J44"/>
  </mergeCells>
  <pageMargins left="0.7" right="0.7" top="0.75" bottom="0.75" header="0.3" footer="0.3"/>
  <pageSetup paperSize="9" scale="7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9"/>
  <sheetViews>
    <sheetView zoomScaleNormal="100" workbookViewId="0">
      <selection activeCell="F32" sqref="F32"/>
    </sheetView>
  </sheetViews>
  <sheetFormatPr defaultColWidth="9.140625" defaultRowHeight="12.75"/>
  <cols>
    <col min="1" max="1" width="7.85546875" style="100" customWidth="1"/>
    <col min="2" max="2" width="9.7109375" style="100" customWidth="1"/>
    <col min="3" max="3" width="9.140625" style="100" customWidth="1"/>
    <col min="4" max="4" width="9.28515625" style="100" customWidth="1"/>
    <col min="5" max="6" width="8.42578125" style="100" customWidth="1"/>
    <col min="7" max="7" width="8.7109375" style="100" customWidth="1"/>
    <col min="8" max="16384" width="9.140625" style="100"/>
  </cols>
  <sheetData>
    <row r="1" spans="1:16" ht="19.5" customHeight="1">
      <c r="A1" s="1308" t="s">
        <v>332</v>
      </c>
      <c r="B1" s="1308"/>
      <c r="C1" s="1308"/>
      <c r="D1" s="1308"/>
      <c r="E1" s="1308"/>
      <c r="F1" s="1308"/>
      <c r="G1" s="1308"/>
      <c r="H1" s="1308"/>
      <c r="I1" s="280"/>
      <c r="J1" s="280"/>
      <c r="K1" s="280"/>
      <c r="L1" s="280"/>
      <c r="M1" s="109"/>
      <c r="N1" s="109"/>
    </row>
    <row r="2" spans="1:16">
      <c r="A2" s="1309" t="s">
        <v>25</v>
      </c>
      <c r="B2" s="1311" t="s">
        <v>30</v>
      </c>
      <c r="C2" s="1312"/>
      <c r="D2" s="1313"/>
      <c r="E2" s="1311" t="s">
        <v>29</v>
      </c>
      <c r="F2" s="1312"/>
      <c r="G2" s="1313"/>
      <c r="H2" s="1311" t="s">
        <v>32</v>
      </c>
      <c r="I2" s="1312"/>
      <c r="J2" s="1313"/>
    </row>
    <row r="3" spans="1:16" ht="42" customHeight="1">
      <c r="A3" s="1310"/>
      <c r="B3" s="110" t="s">
        <v>101</v>
      </c>
      <c r="C3" s="110" t="s">
        <v>102</v>
      </c>
      <c r="D3" s="110" t="s">
        <v>103</v>
      </c>
      <c r="E3" s="110" t="s">
        <v>101</v>
      </c>
      <c r="F3" s="110" t="s">
        <v>102</v>
      </c>
      <c r="G3" s="110" t="s">
        <v>103</v>
      </c>
      <c r="H3" s="110" t="s">
        <v>101</v>
      </c>
      <c r="I3" s="110" t="s">
        <v>102</v>
      </c>
      <c r="J3" s="110" t="s">
        <v>103</v>
      </c>
    </row>
    <row r="4" spans="1:16" ht="12.75" customHeight="1">
      <c r="A4" s="128" t="s">
        <v>383</v>
      </c>
      <c r="B4" s="130">
        <v>703</v>
      </c>
      <c r="C4" s="130">
        <v>2691</v>
      </c>
      <c r="D4" s="131">
        <v>0.26124117428465254</v>
      </c>
      <c r="E4" s="130">
        <v>1202</v>
      </c>
      <c r="F4" s="130">
        <v>512</v>
      </c>
      <c r="G4" s="131">
        <v>2.3479999999999999</v>
      </c>
      <c r="H4" s="130">
        <v>1</v>
      </c>
      <c r="I4" s="130">
        <v>8</v>
      </c>
      <c r="J4" s="131">
        <v>0.125</v>
      </c>
    </row>
    <row r="5" spans="1:16" ht="12.75" customHeight="1">
      <c r="A5" s="128" t="s">
        <v>517</v>
      </c>
      <c r="B5" s="130">
        <v>1615</v>
      </c>
      <c r="C5" s="130">
        <v>1929</v>
      </c>
      <c r="D5" s="131">
        <v>0.83722135821669263</v>
      </c>
      <c r="E5" s="130">
        <v>868</v>
      </c>
      <c r="F5" s="130">
        <v>773</v>
      </c>
      <c r="G5" s="131">
        <v>1.1200000000000001</v>
      </c>
      <c r="H5" s="130">
        <v>2</v>
      </c>
      <c r="I5" s="130">
        <v>3</v>
      </c>
      <c r="J5" s="131">
        <v>0.66666666666666663</v>
      </c>
      <c r="M5" s="164"/>
      <c r="N5" s="164"/>
      <c r="O5" s="164"/>
      <c r="P5" s="164"/>
    </row>
    <row r="6" spans="1:16" s="111" customFormat="1" ht="12.75" customHeight="1">
      <c r="A6" s="170">
        <v>43191</v>
      </c>
      <c r="B6" s="171">
        <v>1982</v>
      </c>
      <c r="C6" s="171">
        <v>1449</v>
      </c>
      <c r="D6" s="172">
        <v>1.36783988957902</v>
      </c>
      <c r="E6" s="171">
        <v>1180</v>
      </c>
      <c r="F6" s="171">
        <v>659</v>
      </c>
      <c r="G6" s="172">
        <v>1.79</v>
      </c>
      <c r="H6" s="171">
        <v>2</v>
      </c>
      <c r="I6" s="171">
        <v>3</v>
      </c>
      <c r="J6" s="172">
        <v>0.66666666666666663</v>
      </c>
      <c r="M6" s="100"/>
    </row>
    <row r="8" spans="1:16">
      <c r="A8" s="1307" t="s">
        <v>104</v>
      </c>
      <c r="B8" s="1307"/>
      <c r="C8" s="1307"/>
      <c r="D8" s="1307"/>
      <c r="E8" s="1307"/>
      <c r="F8" s="1307"/>
      <c r="G8" s="1307"/>
      <c r="P8" s="100" t="s">
        <v>82</v>
      </c>
    </row>
    <row r="9" spans="1:16">
      <c r="A9" s="77" t="s">
        <v>284</v>
      </c>
      <c r="B9" s="77"/>
      <c r="C9" s="112"/>
      <c r="D9" s="112"/>
      <c r="E9" s="78"/>
      <c r="F9" s="78"/>
      <c r="G9" s="78"/>
    </row>
  </sheetData>
  <mergeCells count="6">
    <mergeCell ref="A8:G8"/>
    <mergeCell ref="A1:H1"/>
    <mergeCell ref="A2:A3"/>
    <mergeCell ref="B2:D2"/>
    <mergeCell ref="E2:G2"/>
    <mergeCell ref="H2:J2"/>
  </mergeCells>
  <pageMargins left="0.75" right="0.75" top="1" bottom="1" header="0.5" footer="0.5"/>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23"/>
  <sheetViews>
    <sheetView zoomScaleNormal="100" workbookViewId="0">
      <selection activeCell="F32" sqref="F32"/>
    </sheetView>
  </sheetViews>
  <sheetFormatPr defaultColWidth="9.140625" defaultRowHeight="12.75"/>
  <cols>
    <col min="1" max="1" width="7.85546875" style="32" customWidth="1"/>
    <col min="2" max="8" width="10.140625" style="32" customWidth="1"/>
    <col min="9" max="16384" width="9.140625" style="32"/>
  </cols>
  <sheetData>
    <row r="1" spans="1:16" s="288" customFormat="1" ht="15.75">
      <c r="A1" s="288" t="s">
        <v>297</v>
      </c>
    </row>
    <row r="2" spans="1:16">
      <c r="A2" s="1320" t="s">
        <v>348</v>
      </c>
      <c r="B2" s="1323" t="s">
        <v>349</v>
      </c>
      <c r="C2" s="1323"/>
      <c r="D2" s="1323"/>
      <c r="E2" s="1323" t="s">
        <v>29</v>
      </c>
      <c r="F2" s="1323"/>
      <c r="G2" s="1323"/>
      <c r="H2" s="1323" t="s">
        <v>32</v>
      </c>
      <c r="I2" s="1323"/>
      <c r="J2" s="1323"/>
    </row>
    <row r="3" spans="1:16" ht="21.6" customHeight="1">
      <c r="A3" s="1321"/>
      <c r="B3" s="1228" t="s">
        <v>38</v>
      </c>
      <c r="C3" s="1314" t="s">
        <v>350</v>
      </c>
      <c r="D3" s="1316" t="s">
        <v>351</v>
      </c>
      <c r="E3" s="1228" t="s">
        <v>352</v>
      </c>
      <c r="F3" s="1314" t="s">
        <v>350</v>
      </c>
      <c r="G3" s="1316" t="s">
        <v>351</v>
      </c>
      <c r="H3" s="1228" t="s">
        <v>352</v>
      </c>
      <c r="I3" s="1314" t="s">
        <v>350</v>
      </c>
      <c r="J3" s="1316" t="s">
        <v>351</v>
      </c>
    </row>
    <row r="4" spans="1:16" ht="27.75" customHeight="1">
      <c r="A4" s="1322"/>
      <c r="B4" s="1229"/>
      <c r="C4" s="1315"/>
      <c r="D4" s="1317"/>
      <c r="E4" s="1229"/>
      <c r="F4" s="1315"/>
      <c r="G4" s="1317"/>
      <c r="H4" s="1229"/>
      <c r="I4" s="1315"/>
      <c r="J4" s="1317"/>
      <c r="K4" s="75"/>
      <c r="L4" s="75"/>
      <c r="M4" s="75"/>
    </row>
    <row r="5" spans="1:16" ht="13.5" customHeight="1">
      <c r="A5" s="289" t="s">
        <v>383</v>
      </c>
      <c r="B5" s="290">
        <v>5619</v>
      </c>
      <c r="C5" s="290">
        <v>2794</v>
      </c>
      <c r="D5" s="291">
        <v>49.724150204662756</v>
      </c>
      <c r="E5" s="292">
        <v>1931</v>
      </c>
      <c r="F5" s="290">
        <v>1850</v>
      </c>
      <c r="G5" s="291">
        <v>95.805282237182809</v>
      </c>
      <c r="H5" s="293">
        <v>268</v>
      </c>
      <c r="I5" s="294">
        <v>12</v>
      </c>
      <c r="J5" s="295">
        <v>4.4776119402985071</v>
      </c>
      <c r="L5" s="566"/>
      <c r="M5" s="566"/>
      <c r="N5" s="566"/>
      <c r="O5" s="566"/>
      <c r="P5" s="566"/>
    </row>
    <row r="6" spans="1:16" ht="15.75" customHeight="1">
      <c r="A6" s="289" t="s">
        <v>517</v>
      </c>
      <c r="B6" s="296">
        <v>5638</v>
      </c>
      <c r="C6" s="296">
        <v>2768</v>
      </c>
      <c r="D6" s="297">
        <v>49.095423909187659</v>
      </c>
      <c r="E6" s="298">
        <v>1952</v>
      </c>
      <c r="F6" s="298">
        <v>1817</v>
      </c>
      <c r="G6" s="297">
        <v>93.084016393442624</v>
      </c>
      <c r="H6" s="293">
        <v>273</v>
      </c>
      <c r="I6" s="294">
        <v>5</v>
      </c>
      <c r="J6" s="297">
        <v>1.8315018315018317</v>
      </c>
    </row>
    <row r="7" spans="1:16" ht="15" customHeight="1">
      <c r="A7" s="299">
        <v>43191</v>
      </c>
      <c r="B7" s="300">
        <v>5638</v>
      </c>
      <c r="C7" s="300">
        <v>2768</v>
      </c>
      <c r="D7" s="301">
        <v>49.095423909187659</v>
      </c>
      <c r="E7" s="302">
        <v>1952</v>
      </c>
      <c r="F7" s="303">
        <v>1817</v>
      </c>
      <c r="G7" s="304">
        <v>93.084016393442624</v>
      </c>
      <c r="H7" s="305">
        <v>273</v>
      </c>
      <c r="I7" s="306">
        <v>5</v>
      </c>
      <c r="J7" s="295">
        <v>1.8315018315018317</v>
      </c>
    </row>
    <row r="8" spans="1:16" s="307" customFormat="1">
      <c r="A8" s="1318" t="s">
        <v>353</v>
      </c>
      <c r="B8" s="1318"/>
      <c r="C8" s="1318"/>
      <c r="D8" s="1318"/>
      <c r="E8" s="1318"/>
      <c r="F8" s="1318"/>
      <c r="G8" s="1318"/>
      <c r="J8" s="11"/>
    </row>
    <row r="9" spans="1:16" s="307" customFormat="1" ht="13.5" customHeight="1">
      <c r="A9" s="1318"/>
      <c r="B9" s="1318"/>
      <c r="C9" s="1318"/>
      <c r="D9" s="1318"/>
      <c r="E9" s="1318"/>
      <c r="F9" s="1318"/>
      <c r="G9" s="1318"/>
    </row>
    <row r="10" spans="1:16" s="307" customFormat="1" ht="13.5" customHeight="1">
      <c r="A10" s="1319" t="s">
        <v>354</v>
      </c>
      <c r="B10" s="1319"/>
      <c r="C10" s="1319"/>
      <c r="D10" s="1319"/>
      <c r="E10" s="1319"/>
      <c r="F10" s="1319"/>
      <c r="G10" s="1319"/>
      <c r="H10" s="1319"/>
      <c r="I10" s="1319"/>
      <c r="J10" s="1319"/>
    </row>
    <row r="11" spans="1:16" s="309" customFormat="1" ht="13.5" customHeight="1">
      <c r="A11" s="308" t="s">
        <v>568</v>
      </c>
      <c r="B11" s="43"/>
      <c r="C11" s="43"/>
      <c r="D11" s="43"/>
      <c r="E11" s="43"/>
      <c r="F11" s="43"/>
      <c r="G11" s="43"/>
    </row>
    <row r="12" spans="1:16" s="76" customFormat="1" ht="13.5" customHeight="1">
      <c r="A12" s="310" t="s">
        <v>355</v>
      </c>
      <c r="B12" s="310"/>
      <c r="C12" s="311"/>
      <c r="D12" s="312"/>
      <c r="E12" s="312"/>
      <c r="F12" s="313"/>
      <c r="G12" s="312"/>
      <c r="J12" s="314"/>
    </row>
    <row r="13" spans="1:16" ht="15.75" customHeight="1">
      <c r="F13" s="22"/>
      <c r="G13" s="22"/>
    </row>
    <row r="14" spans="1:16" ht="10.5" customHeight="1"/>
    <row r="15" spans="1:16" ht="15" customHeight="1">
      <c r="K15" s="22"/>
      <c r="L15" s="22"/>
    </row>
    <row r="16" spans="1:16" ht="12" customHeight="1">
      <c r="K16" s="22"/>
    </row>
    <row r="17" ht="12" customHeight="1"/>
    <row r="18" ht="12" customHeight="1"/>
    <row r="19" ht="12" customHeight="1"/>
    <row r="20" ht="12" customHeight="1"/>
    <row r="21" ht="12" customHeight="1"/>
    <row r="22" ht="12" customHeight="1"/>
    <row r="23" ht="12" customHeight="1"/>
  </sheetData>
  <mergeCells count="15">
    <mergeCell ref="H3:H4"/>
    <mergeCell ref="I3:I4"/>
    <mergeCell ref="J3:J4"/>
    <mergeCell ref="A8:G9"/>
    <mergeCell ref="A10:J10"/>
    <mergeCell ref="A2:A4"/>
    <mergeCell ref="B2:D2"/>
    <mergeCell ref="E2:G2"/>
    <mergeCell ref="H2:J2"/>
    <mergeCell ref="B3:B4"/>
    <mergeCell ref="C3:C4"/>
    <mergeCell ref="D3:D4"/>
    <mergeCell ref="E3:E4"/>
    <mergeCell ref="F3:F4"/>
    <mergeCell ref="G3:G4"/>
  </mergeCell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F32" sqref="F32"/>
    </sheetView>
  </sheetViews>
  <sheetFormatPr defaultColWidth="9.140625" defaultRowHeight="12.75"/>
  <cols>
    <col min="1" max="1" width="5.28515625" style="5" customWidth="1"/>
    <col min="2" max="2" width="28.42578125" style="5" customWidth="1"/>
    <col min="3" max="3" width="15.5703125" style="630" customWidth="1"/>
    <col min="4" max="4" width="15.28515625" style="630" customWidth="1"/>
    <col min="5" max="5" width="12.42578125" style="630" customWidth="1"/>
    <col min="6" max="6" width="11.28515625" style="5" customWidth="1"/>
    <col min="7" max="7" width="8.140625" style="630" customWidth="1"/>
    <col min="8" max="8" width="9.42578125" style="5" customWidth="1"/>
    <col min="9" max="9" width="8.5703125" style="5" customWidth="1"/>
    <col min="10" max="10" width="9.42578125" style="5" customWidth="1"/>
    <col min="11" max="11" width="9.5703125" style="5" customWidth="1"/>
    <col min="12" max="16384" width="9.140625" style="5"/>
  </cols>
  <sheetData>
    <row r="1" spans="1:10" s="597" customFormat="1" ht="15">
      <c r="A1" s="597" t="s">
        <v>279</v>
      </c>
      <c r="B1" s="598"/>
      <c r="C1" s="599"/>
      <c r="D1" s="599"/>
      <c r="E1" s="599"/>
      <c r="G1" s="599"/>
    </row>
    <row r="2" spans="1:10" s="4" customFormat="1" ht="38.25">
      <c r="A2" s="600" t="s">
        <v>22</v>
      </c>
      <c r="B2" s="600" t="s">
        <v>610</v>
      </c>
      <c r="C2" s="600" t="s">
        <v>611</v>
      </c>
      <c r="D2" s="600" t="s">
        <v>612</v>
      </c>
      <c r="E2" s="600" t="s">
        <v>613</v>
      </c>
      <c r="F2" s="600" t="s">
        <v>614</v>
      </c>
      <c r="G2" s="600" t="s">
        <v>615</v>
      </c>
      <c r="H2" s="600" t="s">
        <v>616</v>
      </c>
      <c r="I2" s="600" t="s">
        <v>617</v>
      </c>
      <c r="J2" s="600" t="s">
        <v>618</v>
      </c>
    </row>
    <row r="3" spans="1:10" s="4" customFormat="1">
      <c r="A3" s="601">
        <v>1</v>
      </c>
      <c r="B3" s="602" t="s">
        <v>619</v>
      </c>
      <c r="C3" s="603">
        <v>43207</v>
      </c>
      <c r="D3" s="604" t="s">
        <v>620</v>
      </c>
      <c r="E3" s="605" t="s">
        <v>180</v>
      </c>
      <c r="F3" s="606">
        <v>3200000</v>
      </c>
      <c r="G3" s="604">
        <v>10</v>
      </c>
      <c r="H3" s="604">
        <v>0</v>
      </c>
      <c r="I3" s="607">
        <v>10</v>
      </c>
      <c r="J3" s="608">
        <v>3.2</v>
      </c>
    </row>
    <row r="4" spans="1:10" s="4" customFormat="1">
      <c r="A4" s="601">
        <f>A3+1</f>
        <v>2</v>
      </c>
      <c r="B4" s="602" t="s">
        <v>621</v>
      </c>
      <c r="C4" s="603">
        <v>43217</v>
      </c>
      <c r="D4" s="604" t="s">
        <v>620</v>
      </c>
      <c r="E4" s="605" t="s">
        <v>180</v>
      </c>
      <c r="F4" s="606">
        <v>1400000</v>
      </c>
      <c r="G4" s="604">
        <v>10</v>
      </c>
      <c r="H4" s="604">
        <v>20</v>
      </c>
      <c r="I4" s="607">
        <v>30</v>
      </c>
      <c r="J4" s="608">
        <v>4.2</v>
      </c>
    </row>
    <row r="5" spans="1:10" s="4" customFormat="1">
      <c r="A5" s="601">
        <f t="shared" ref="A5:A16" si="0">A4+1</f>
        <v>3</v>
      </c>
      <c r="B5" s="602" t="s">
        <v>622</v>
      </c>
      <c r="C5" s="603">
        <v>43201</v>
      </c>
      <c r="D5" s="604" t="s">
        <v>623</v>
      </c>
      <c r="E5" s="605" t="s">
        <v>180</v>
      </c>
      <c r="F5" s="606">
        <v>31128820</v>
      </c>
      <c r="G5" s="604">
        <v>1</v>
      </c>
      <c r="H5" s="604">
        <v>31.1</v>
      </c>
      <c r="I5" s="607">
        <v>32.1</v>
      </c>
      <c r="J5" s="608">
        <v>99.923512200000005</v>
      </c>
    </row>
    <row r="6" spans="1:10" s="4" customFormat="1">
      <c r="A6" s="601">
        <f t="shared" si="0"/>
        <v>4</v>
      </c>
      <c r="B6" s="602" t="s">
        <v>624</v>
      </c>
      <c r="C6" s="603">
        <v>43206</v>
      </c>
      <c r="D6" s="604" t="s">
        <v>623</v>
      </c>
      <c r="E6" s="605" t="s">
        <v>180</v>
      </c>
      <c r="F6" s="606">
        <v>3552370</v>
      </c>
      <c r="G6" s="604">
        <v>2</v>
      </c>
      <c r="H6" s="604">
        <v>138</v>
      </c>
      <c r="I6" s="607">
        <v>140</v>
      </c>
      <c r="J6" s="608">
        <v>49.733179999999997</v>
      </c>
    </row>
    <row r="7" spans="1:10" s="4" customFormat="1">
      <c r="A7" s="601">
        <f t="shared" si="0"/>
        <v>5</v>
      </c>
      <c r="B7" s="602" t="s">
        <v>625</v>
      </c>
      <c r="C7" s="603">
        <v>43193</v>
      </c>
      <c r="D7" s="604" t="s">
        <v>620</v>
      </c>
      <c r="E7" s="605" t="s">
        <v>180</v>
      </c>
      <c r="F7" s="606">
        <v>3090000</v>
      </c>
      <c r="G7" s="604">
        <v>10</v>
      </c>
      <c r="H7" s="604">
        <v>97</v>
      </c>
      <c r="I7" s="607">
        <v>107</v>
      </c>
      <c r="J7" s="608">
        <v>33.063000000000002</v>
      </c>
    </row>
    <row r="8" spans="1:10" s="4" customFormat="1">
      <c r="A8" s="601">
        <f t="shared" si="0"/>
        <v>6</v>
      </c>
      <c r="B8" s="602" t="s">
        <v>626</v>
      </c>
      <c r="C8" s="603">
        <v>43194</v>
      </c>
      <c r="D8" s="604" t="s">
        <v>620</v>
      </c>
      <c r="E8" s="605" t="s">
        <v>180</v>
      </c>
      <c r="F8" s="606">
        <v>1800000</v>
      </c>
      <c r="G8" s="604">
        <v>10</v>
      </c>
      <c r="H8" s="604">
        <v>15</v>
      </c>
      <c r="I8" s="607">
        <v>25</v>
      </c>
      <c r="J8" s="608">
        <v>4.5</v>
      </c>
    </row>
    <row r="9" spans="1:10" s="4" customFormat="1">
      <c r="A9" s="601">
        <f t="shared" si="0"/>
        <v>7</v>
      </c>
      <c r="B9" s="602" t="s">
        <v>627</v>
      </c>
      <c r="C9" s="603">
        <v>43194</v>
      </c>
      <c r="D9" s="604" t="s">
        <v>620</v>
      </c>
      <c r="E9" s="605" t="s">
        <v>180</v>
      </c>
      <c r="F9" s="606">
        <v>1335000</v>
      </c>
      <c r="G9" s="604">
        <v>10</v>
      </c>
      <c r="H9" s="604">
        <v>30</v>
      </c>
      <c r="I9" s="607">
        <v>40</v>
      </c>
      <c r="J9" s="608">
        <v>5.34</v>
      </c>
    </row>
    <row r="10" spans="1:10" s="4" customFormat="1">
      <c r="A10" s="601">
        <f t="shared" si="0"/>
        <v>8</v>
      </c>
      <c r="B10" s="602" t="s">
        <v>628</v>
      </c>
      <c r="C10" s="603">
        <v>43194</v>
      </c>
      <c r="D10" s="604" t="s">
        <v>620</v>
      </c>
      <c r="E10" s="605" t="s">
        <v>180</v>
      </c>
      <c r="F10" s="606">
        <v>4500000</v>
      </c>
      <c r="G10" s="604">
        <v>10</v>
      </c>
      <c r="H10" s="604">
        <v>178</v>
      </c>
      <c r="I10" s="607">
        <v>188</v>
      </c>
      <c r="J10" s="608">
        <v>84.6</v>
      </c>
    </row>
    <row r="11" spans="1:10" s="4" customFormat="1">
      <c r="A11" s="601">
        <f t="shared" si="0"/>
        <v>9</v>
      </c>
      <c r="B11" s="602" t="s">
        <v>629</v>
      </c>
      <c r="C11" s="603">
        <v>43195</v>
      </c>
      <c r="D11" s="604" t="s">
        <v>620</v>
      </c>
      <c r="E11" s="605" t="s">
        <v>180</v>
      </c>
      <c r="F11" s="606">
        <v>4278000</v>
      </c>
      <c r="G11" s="604">
        <v>10</v>
      </c>
      <c r="H11" s="604">
        <v>30</v>
      </c>
      <c r="I11" s="607">
        <v>40</v>
      </c>
      <c r="J11" s="608">
        <v>17.111999999999998</v>
      </c>
    </row>
    <row r="12" spans="1:10" s="4" customFormat="1">
      <c r="A12" s="601">
        <f t="shared" si="0"/>
        <v>10</v>
      </c>
      <c r="B12" s="602" t="s">
        <v>630</v>
      </c>
      <c r="C12" s="603">
        <v>43201</v>
      </c>
      <c r="D12" s="604" t="s">
        <v>620</v>
      </c>
      <c r="E12" s="605" t="s">
        <v>180</v>
      </c>
      <c r="F12" s="606">
        <v>2340000</v>
      </c>
      <c r="G12" s="604">
        <v>10</v>
      </c>
      <c r="H12" s="604">
        <v>22</v>
      </c>
      <c r="I12" s="607">
        <v>32</v>
      </c>
      <c r="J12" s="608">
        <v>7.4880000000000004</v>
      </c>
    </row>
    <row r="13" spans="1:10" s="4" customFormat="1">
      <c r="A13" s="601">
        <f t="shared" si="0"/>
        <v>11</v>
      </c>
      <c r="B13" s="602" t="s">
        <v>631</v>
      </c>
      <c r="C13" s="603">
        <v>43203</v>
      </c>
      <c r="D13" s="604" t="s">
        <v>620</v>
      </c>
      <c r="E13" s="605" t="s">
        <v>180</v>
      </c>
      <c r="F13" s="606">
        <v>1864000</v>
      </c>
      <c r="G13" s="604">
        <v>10</v>
      </c>
      <c r="H13" s="604">
        <v>23</v>
      </c>
      <c r="I13" s="607">
        <v>33</v>
      </c>
      <c r="J13" s="608">
        <v>6.1512000000000002</v>
      </c>
    </row>
    <row r="14" spans="1:10" s="4" customFormat="1">
      <c r="A14" s="601">
        <f t="shared" si="0"/>
        <v>12</v>
      </c>
      <c r="B14" s="602" t="s">
        <v>632</v>
      </c>
      <c r="C14" s="603">
        <v>43207</v>
      </c>
      <c r="D14" s="604" t="s">
        <v>620</v>
      </c>
      <c r="E14" s="605" t="s">
        <v>180</v>
      </c>
      <c r="F14" s="606">
        <v>1732000</v>
      </c>
      <c r="G14" s="604">
        <v>10</v>
      </c>
      <c r="H14" s="604">
        <v>50</v>
      </c>
      <c r="I14" s="607">
        <v>60</v>
      </c>
      <c r="J14" s="608">
        <v>10.391999999999999</v>
      </c>
    </row>
    <row r="15" spans="1:10" s="4" customFormat="1">
      <c r="A15" s="601">
        <f t="shared" si="0"/>
        <v>13</v>
      </c>
      <c r="B15" s="602" t="s">
        <v>633</v>
      </c>
      <c r="C15" s="603">
        <v>43208</v>
      </c>
      <c r="D15" s="604" t="s">
        <v>620</v>
      </c>
      <c r="E15" s="605" t="s">
        <v>180</v>
      </c>
      <c r="F15" s="606">
        <v>2100000</v>
      </c>
      <c r="G15" s="604">
        <v>10</v>
      </c>
      <c r="H15" s="604">
        <v>15</v>
      </c>
      <c r="I15" s="607">
        <v>25</v>
      </c>
      <c r="J15" s="608">
        <v>5.25</v>
      </c>
    </row>
    <row r="16" spans="1:10" s="4" customFormat="1">
      <c r="A16" s="601">
        <f t="shared" si="0"/>
        <v>14</v>
      </c>
      <c r="B16" s="602" t="s">
        <v>634</v>
      </c>
      <c r="C16" s="603">
        <v>43209</v>
      </c>
      <c r="D16" s="604" t="s">
        <v>620</v>
      </c>
      <c r="E16" s="605" t="s">
        <v>180</v>
      </c>
      <c r="F16" s="606">
        <v>1800000</v>
      </c>
      <c r="G16" s="604">
        <v>10</v>
      </c>
      <c r="H16" s="604">
        <v>46</v>
      </c>
      <c r="I16" s="607">
        <v>56</v>
      </c>
      <c r="J16" s="608">
        <v>10.08</v>
      </c>
    </row>
    <row r="17" spans="1:10">
      <c r="A17" s="609"/>
      <c r="B17" s="610"/>
      <c r="C17" s="611"/>
      <c r="D17" s="612"/>
      <c r="E17" s="612"/>
      <c r="F17" s="613"/>
      <c r="G17" s="613"/>
      <c r="H17" s="613"/>
      <c r="I17" s="613"/>
      <c r="J17" s="613"/>
    </row>
    <row r="18" spans="1:10">
      <c r="A18" s="614" t="s">
        <v>635</v>
      </c>
      <c r="B18" s="615"/>
      <c r="C18" s="615"/>
      <c r="D18" s="615"/>
      <c r="E18" s="615"/>
      <c r="F18" s="615"/>
      <c r="G18" s="615"/>
      <c r="H18" s="615"/>
      <c r="I18" s="615"/>
      <c r="J18" s="615"/>
    </row>
    <row r="19" spans="1:10">
      <c r="A19" s="182" t="s">
        <v>636</v>
      </c>
      <c r="B19" s="616"/>
      <c r="C19" s="617"/>
      <c r="D19" s="618"/>
      <c r="E19" s="619"/>
      <c r="F19" s="620"/>
      <c r="G19" s="621"/>
      <c r="H19" s="621"/>
      <c r="I19" s="621"/>
      <c r="J19" s="621"/>
    </row>
    <row r="20" spans="1:10">
      <c r="A20" s="622" t="s">
        <v>637</v>
      </c>
      <c r="B20" s="623"/>
      <c r="C20" s="624"/>
      <c r="D20" s="625"/>
      <c r="E20" s="626"/>
      <c r="F20" s="627"/>
      <c r="G20" s="628"/>
      <c r="H20" s="628"/>
      <c r="I20" s="628"/>
      <c r="J20" s="628"/>
    </row>
    <row r="21" spans="1:10">
      <c r="A21" s="74"/>
      <c r="B21" s="629"/>
      <c r="C21" s="629"/>
      <c r="D21" s="629"/>
      <c r="E21" s="629"/>
      <c r="F21" s="74"/>
      <c r="G21" s="74"/>
      <c r="H21" s="74"/>
      <c r="I21" s="74"/>
      <c r="J21" s="74"/>
    </row>
    <row r="22" spans="1:10">
      <c r="A22" s="74"/>
      <c r="B22" s="629"/>
      <c r="C22" s="629"/>
      <c r="D22" s="629"/>
      <c r="E22" s="629"/>
      <c r="F22" s="74"/>
      <c r="G22" s="629"/>
      <c r="H22" s="74"/>
      <c r="I22" s="74"/>
      <c r="J22" s="74"/>
    </row>
    <row r="23" spans="1:10">
      <c r="A23" s="74"/>
      <c r="B23" s="74"/>
      <c r="C23" s="629"/>
      <c r="D23" s="629"/>
      <c r="E23" s="74"/>
      <c r="F23" s="74"/>
      <c r="G23" s="74"/>
    </row>
    <row r="24" spans="1:10">
      <c r="E24" s="5"/>
      <c r="G24" s="5"/>
    </row>
    <row r="25" spans="1:10">
      <c r="E25" s="5"/>
      <c r="G25" s="5"/>
    </row>
    <row r="26" spans="1:10">
      <c r="E26" s="5"/>
      <c r="G26" s="5"/>
    </row>
    <row r="27" spans="1:10">
      <c r="E27" s="5"/>
      <c r="G27" s="5"/>
    </row>
    <row r="28" spans="1:10">
      <c r="E28" s="5"/>
      <c r="G28" s="5"/>
    </row>
  </sheetData>
  <autoFilter ref="A2:J16"/>
  <pageMargins left="0.25" right="0.25" top="1" bottom="1" header="0.5" footer="0.5"/>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14"/>
  <sheetViews>
    <sheetView zoomScaleNormal="100" workbookViewId="0">
      <selection activeCell="F32" sqref="F32"/>
    </sheetView>
  </sheetViews>
  <sheetFormatPr defaultColWidth="9.140625" defaultRowHeight="12.75"/>
  <cols>
    <col min="1" max="1" width="9.85546875" style="319" customWidth="1"/>
    <col min="2" max="7" width="9.5703125" style="319" customWidth="1"/>
    <col min="8" max="8" width="9.140625" style="319" bestFit="1" customWidth="1"/>
    <col min="9" max="16384" width="9.140625" style="319"/>
  </cols>
  <sheetData>
    <row r="1" spans="1:13" s="315" customFormat="1" ht="15.75">
      <c r="A1" s="315" t="s">
        <v>298</v>
      </c>
    </row>
    <row r="2" spans="1:13" ht="38.25" customHeight="1">
      <c r="A2" s="316" t="s">
        <v>356</v>
      </c>
      <c r="B2" s="317" t="s">
        <v>357</v>
      </c>
      <c r="C2" s="317" t="s">
        <v>358</v>
      </c>
      <c r="D2" s="317" t="s">
        <v>359</v>
      </c>
      <c r="E2" s="318" t="s">
        <v>360</v>
      </c>
      <c r="F2" s="318" t="s">
        <v>361</v>
      </c>
      <c r="G2" s="318" t="s">
        <v>362</v>
      </c>
      <c r="H2" s="567" t="s">
        <v>363</v>
      </c>
    </row>
    <row r="3" spans="1:13">
      <c r="A3" s="6" t="s">
        <v>383</v>
      </c>
      <c r="B3" s="320">
        <v>0.62895618377050411</v>
      </c>
      <c r="C3" s="320">
        <v>0.6405625012044055</v>
      </c>
      <c r="D3" s="320">
        <v>0.66757020728687178</v>
      </c>
      <c r="E3" s="321">
        <v>0.62811668580928826</v>
      </c>
      <c r="F3" s="321">
        <v>0.85157352775660256</v>
      </c>
      <c r="G3" s="321">
        <v>0.67059787279804006</v>
      </c>
      <c r="H3" s="322">
        <v>0.61384655942552635</v>
      </c>
    </row>
    <row r="4" spans="1:13">
      <c r="A4" s="6" t="s">
        <v>517</v>
      </c>
      <c r="B4" s="323">
        <v>0.52530155514754617</v>
      </c>
      <c r="C4" s="323">
        <v>0.55400268962239818</v>
      </c>
      <c r="D4" s="324">
        <v>0.57040782968519643</v>
      </c>
      <c r="E4" s="325">
        <v>0.55273867226110829</v>
      </c>
      <c r="F4" s="325">
        <v>0.71717694584283898</v>
      </c>
      <c r="G4" s="325">
        <v>0.56593655994249215</v>
      </c>
      <c r="H4" s="322">
        <v>0.51305320013195155</v>
      </c>
      <c r="J4" s="563"/>
      <c r="K4" s="563"/>
      <c r="L4" s="563"/>
      <c r="M4" s="563"/>
    </row>
    <row r="5" spans="1:13">
      <c r="A5" s="299">
        <v>43191</v>
      </c>
      <c r="B5" s="326">
        <v>0.52530155514754617</v>
      </c>
      <c r="C5" s="326">
        <v>0.55400268962239818</v>
      </c>
      <c r="D5" s="326">
        <v>0.57040782968519643</v>
      </c>
      <c r="E5" s="327">
        <v>0.55273867226110829</v>
      </c>
      <c r="F5" s="327">
        <v>0.71717694584283898</v>
      </c>
      <c r="G5" s="327">
        <v>0.56593655994249215</v>
      </c>
      <c r="H5" s="328">
        <v>0.51305320013195155</v>
      </c>
      <c r="L5" s="329"/>
    </row>
    <row r="6" spans="1:13">
      <c r="A6" s="1324" t="s">
        <v>364</v>
      </c>
      <c r="B6" s="1324"/>
      <c r="C6" s="1324"/>
      <c r="D6" s="1324"/>
      <c r="E6" s="1324"/>
      <c r="F6" s="1324"/>
      <c r="G6" s="1324"/>
      <c r="L6" s="329"/>
    </row>
    <row r="7" spans="1:13" ht="12.75" customHeight="1">
      <c r="A7" s="1324"/>
      <c r="B7" s="1324"/>
      <c r="C7" s="1324"/>
      <c r="D7" s="1324"/>
      <c r="E7" s="1324"/>
      <c r="F7" s="1324"/>
      <c r="G7" s="1324"/>
      <c r="L7" s="329"/>
    </row>
    <row r="8" spans="1:13" ht="12.75" customHeight="1">
      <c r="A8" s="1325" t="s">
        <v>568</v>
      </c>
      <c r="B8" s="1325"/>
      <c r="C8" s="1325"/>
      <c r="D8" s="1325"/>
      <c r="E8" s="1325"/>
      <c r="F8" s="1325"/>
      <c r="G8" s="331"/>
      <c r="L8" s="329"/>
    </row>
    <row r="9" spans="1:13" s="100" customFormat="1">
      <c r="A9" s="77" t="s">
        <v>285</v>
      </c>
      <c r="B9" s="77"/>
      <c r="C9" s="78"/>
      <c r="D9" s="78"/>
      <c r="E9" s="78"/>
      <c r="F9" s="78"/>
      <c r="G9" s="78"/>
    </row>
    <row r="10" spans="1:13">
      <c r="A10" s="332"/>
      <c r="B10" s="333"/>
      <c r="C10" s="333"/>
      <c r="D10" s="333"/>
      <c r="E10" s="334"/>
      <c r="F10" s="334"/>
      <c r="G10" s="334"/>
    </row>
    <row r="14" spans="1:13">
      <c r="E14" s="329"/>
    </row>
  </sheetData>
  <mergeCells count="3">
    <mergeCell ref="A6:G7"/>
    <mergeCell ref="A8:C8"/>
    <mergeCell ref="D8:F8"/>
  </mergeCells>
  <pageMargins left="0.75" right="0.75" top="1" bottom="1" header="0.5" footer="0.5"/>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14"/>
  <sheetViews>
    <sheetView zoomScaleNormal="100" workbookViewId="0">
      <selection activeCell="F32" sqref="F32"/>
    </sheetView>
  </sheetViews>
  <sheetFormatPr defaultColWidth="9.140625" defaultRowHeight="12.75"/>
  <cols>
    <col min="1" max="1" width="10.85546875" style="88" customWidth="1"/>
    <col min="2" max="11" width="6.42578125" style="88" customWidth="1"/>
    <col min="12" max="12" width="7.5703125" style="88" customWidth="1"/>
    <col min="13" max="16384" width="9.140625" style="88"/>
  </cols>
  <sheetData>
    <row r="1" spans="1:17" s="335" customFormat="1" ht="15.75">
      <c r="A1" s="335" t="s">
        <v>299</v>
      </c>
    </row>
    <row r="2" spans="1:17" ht="19.5" customHeight="1">
      <c r="A2" s="336" t="s">
        <v>23</v>
      </c>
      <c r="B2" s="1326" t="s">
        <v>30</v>
      </c>
      <c r="C2" s="1327"/>
      <c r="D2" s="1327"/>
      <c r="E2" s="1327"/>
      <c r="F2" s="1328"/>
      <c r="G2" s="1326" t="s">
        <v>29</v>
      </c>
      <c r="H2" s="1327"/>
      <c r="I2" s="1327"/>
      <c r="J2" s="1327"/>
      <c r="K2" s="1328"/>
    </row>
    <row r="3" spans="1:17">
      <c r="A3" s="337" t="s">
        <v>365</v>
      </c>
      <c r="B3" s="337">
        <v>5</v>
      </c>
      <c r="C3" s="337">
        <v>10</v>
      </c>
      <c r="D3" s="337">
        <v>25</v>
      </c>
      <c r="E3" s="337">
        <v>50</v>
      </c>
      <c r="F3" s="337">
        <v>100</v>
      </c>
      <c r="G3" s="337">
        <v>5</v>
      </c>
      <c r="H3" s="337">
        <v>10</v>
      </c>
      <c r="I3" s="337">
        <v>25</v>
      </c>
      <c r="J3" s="337">
        <v>50</v>
      </c>
      <c r="K3" s="337">
        <v>100</v>
      </c>
    </row>
    <row r="4" spans="1:17" ht="17.25" customHeight="1">
      <c r="A4" s="1329" t="s">
        <v>366</v>
      </c>
      <c r="B4" s="1329"/>
      <c r="C4" s="1329"/>
      <c r="D4" s="1329"/>
      <c r="E4" s="1329"/>
      <c r="F4" s="1329"/>
      <c r="G4" s="1329"/>
      <c r="H4" s="1329"/>
      <c r="I4" s="1329"/>
      <c r="J4" s="1329"/>
      <c r="K4" s="1329"/>
    </row>
    <row r="5" spans="1:17" ht="12.75" customHeight="1">
      <c r="A5" s="6" t="s">
        <v>383</v>
      </c>
      <c r="B5" s="338">
        <v>10.0146</v>
      </c>
      <c r="C5" s="338">
        <v>15.5944</v>
      </c>
      <c r="D5" s="338">
        <v>28.3171</v>
      </c>
      <c r="E5" s="338">
        <v>40.993499999999997</v>
      </c>
      <c r="F5" s="338">
        <v>55.793500000000002</v>
      </c>
      <c r="G5" s="338">
        <v>10.741703436208812</v>
      </c>
      <c r="H5" s="338">
        <v>19.203194493761831</v>
      </c>
      <c r="I5" s="338">
        <v>33.795316234396168</v>
      </c>
      <c r="J5" s="338">
        <v>48.859419684662356</v>
      </c>
      <c r="K5" s="338">
        <v>67.722091628948988</v>
      </c>
      <c r="L5" s="99"/>
    </row>
    <row r="6" spans="1:17" ht="12.75" customHeight="1">
      <c r="A6" s="6" t="s">
        <v>517</v>
      </c>
      <c r="B6" s="338">
        <v>12.2928</v>
      </c>
      <c r="C6" s="338">
        <v>17.739799999999999</v>
      </c>
      <c r="D6" s="338">
        <v>29.526499999999999</v>
      </c>
      <c r="E6" s="338">
        <v>41.944200000000002</v>
      </c>
      <c r="F6" s="338">
        <v>57.418900000000001</v>
      </c>
      <c r="G6" s="338">
        <v>11.12</v>
      </c>
      <c r="H6" s="338">
        <v>18.71</v>
      </c>
      <c r="I6" s="338">
        <v>33.69</v>
      </c>
      <c r="J6" s="338">
        <v>48.43</v>
      </c>
      <c r="K6" s="338">
        <v>66</v>
      </c>
      <c r="L6" s="99"/>
      <c r="N6" s="564"/>
      <c r="O6" s="564"/>
      <c r="P6" s="564"/>
      <c r="Q6" s="564"/>
    </row>
    <row r="7" spans="1:17" ht="12.75" customHeight="1">
      <c r="A7" s="7">
        <v>43191</v>
      </c>
      <c r="B7" s="339">
        <v>12.2928</v>
      </c>
      <c r="C7" s="339">
        <v>17.739799999999999</v>
      </c>
      <c r="D7" s="339">
        <v>29.526499999999999</v>
      </c>
      <c r="E7" s="340">
        <v>41.944200000000002</v>
      </c>
      <c r="F7" s="341">
        <v>57.418900000000001</v>
      </c>
      <c r="G7" s="341">
        <v>11.12</v>
      </c>
      <c r="H7" s="339">
        <v>18.71</v>
      </c>
      <c r="I7" s="339">
        <v>33.69</v>
      </c>
      <c r="J7" s="339">
        <v>48.43</v>
      </c>
      <c r="K7" s="339">
        <v>66</v>
      </c>
      <c r="L7" s="99"/>
    </row>
    <row r="8" spans="1:17" ht="13.5" customHeight="1">
      <c r="A8" s="1330" t="s">
        <v>367</v>
      </c>
      <c r="B8" s="1330"/>
      <c r="C8" s="1330"/>
      <c r="D8" s="1330"/>
      <c r="E8" s="1330"/>
      <c r="F8" s="1330"/>
      <c r="G8" s="1330"/>
      <c r="H8" s="1330"/>
      <c r="I8" s="1330"/>
      <c r="J8" s="1330"/>
      <c r="K8" s="1330"/>
      <c r="N8" s="342"/>
    </row>
    <row r="9" spans="1:17" ht="13.5" customHeight="1">
      <c r="A9" s="6" t="s">
        <v>383</v>
      </c>
      <c r="B9" s="343">
        <v>19.38</v>
      </c>
      <c r="C9" s="343">
        <v>29.36</v>
      </c>
      <c r="D9" s="343">
        <v>49.27</v>
      </c>
      <c r="E9" s="344">
        <v>66.13</v>
      </c>
      <c r="F9" s="344">
        <v>80.400000000000006</v>
      </c>
      <c r="G9" s="343">
        <v>18.498956237186583</v>
      </c>
      <c r="H9" s="343">
        <v>28.897726520260065</v>
      </c>
      <c r="I9" s="343">
        <v>50.722319273866958</v>
      </c>
      <c r="J9" s="343">
        <v>67.895106592033784</v>
      </c>
      <c r="K9" s="343">
        <v>81.704425693069851</v>
      </c>
    </row>
    <row r="10" spans="1:17" ht="13.5" customHeight="1">
      <c r="A10" s="6" t="s">
        <v>517</v>
      </c>
      <c r="B10" s="343">
        <v>21.3</v>
      </c>
      <c r="C10" s="343">
        <v>35.75</v>
      </c>
      <c r="D10" s="343">
        <v>56.43</v>
      </c>
      <c r="E10" s="344">
        <v>69.87</v>
      </c>
      <c r="F10" s="344">
        <v>82.75</v>
      </c>
      <c r="G10" s="338">
        <v>21.68</v>
      </c>
      <c r="H10" s="338">
        <v>34</v>
      </c>
      <c r="I10" s="338">
        <v>53.56</v>
      </c>
      <c r="J10" s="338">
        <v>69.45</v>
      </c>
      <c r="K10" s="338">
        <v>83.74</v>
      </c>
      <c r="N10" s="564"/>
      <c r="O10" s="564"/>
      <c r="P10" s="564"/>
      <c r="Q10" s="564"/>
    </row>
    <row r="11" spans="1:17" ht="13.5" customHeight="1">
      <c r="A11" s="7">
        <v>43191</v>
      </c>
      <c r="B11" s="339">
        <v>21.3</v>
      </c>
      <c r="C11" s="339">
        <v>35.75</v>
      </c>
      <c r="D11" s="339">
        <v>56.43</v>
      </c>
      <c r="E11" s="339">
        <v>69.87</v>
      </c>
      <c r="F11" s="339">
        <v>82.75</v>
      </c>
      <c r="G11" s="339">
        <v>21.68</v>
      </c>
      <c r="H11" s="339">
        <v>34</v>
      </c>
      <c r="I11" s="339">
        <v>53.56</v>
      </c>
      <c r="J11" s="339">
        <v>69.45</v>
      </c>
      <c r="K11" s="339">
        <v>83.74</v>
      </c>
    </row>
    <row r="12" spans="1:17" s="345" customFormat="1" ht="27" customHeight="1">
      <c r="A12" s="1331" t="s">
        <v>368</v>
      </c>
      <c r="B12" s="1331"/>
      <c r="C12" s="1331"/>
      <c r="D12" s="1331"/>
      <c r="E12" s="1331"/>
      <c r="F12" s="1331"/>
      <c r="G12" s="1331"/>
      <c r="H12" s="1331"/>
      <c r="I12" s="1331"/>
      <c r="J12" s="1331"/>
      <c r="K12" s="1331"/>
      <c r="L12" s="1331"/>
    </row>
    <row r="13" spans="1:17" s="349" customFormat="1" ht="12.75" customHeight="1">
      <c r="A13" s="346" t="s">
        <v>568</v>
      </c>
      <c r="B13" s="346"/>
      <c r="C13" s="346"/>
      <c r="D13" s="347"/>
      <c r="E13" s="347"/>
      <c r="F13" s="347"/>
      <c r="G13" s="348"/>
      <c r="H13" s="348"/>
      <c r="I13" s="348"/>
      <c r="J13" s="348"/>
      <c r="K13" s="348"/>
      <c r="L13" s="348"/>
    </row>
    <row r="14" spans="1:17" s="349" customFormat="1">
      <c r="A14" s="350" t="s">
        <v>355</v>
      </c>
      <c r="B14" s="348"/>
      <c r="C14" s="348"/>
      <c r="D14" s="348"/>
      <c r="E14" s="348"/>
      <c r="F14" s="348"/>
      <c r="G14" s="348"/>
      <c r="H14" s="348"/>
      <c r="I14" s="348"/>
      <c r="J14" s="348"/>
      <c r="K14" s="348"/>
      <c r="L14" s="348"/>
    </row>
  </sheetData>
  <mergeCells count="5">
    <mergeCell ref="B2:F2"/>
    <mergeCell ref="G2:K2"/>
    <mergeCell ref="A4:K4"/>
    <mergeCell ref="A8:K8"/>
    <mergeCell ref="A12:L12"/>
  </mergeCells>
  <pageMargins left="0.75" right="0.75" top="1" bottom="1" header="0.5" footer="0.5"/>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S13"/>
  <sheetViews>
    <sheetView zoomScaleNormal="100" workbookViewId="0">
      <selection activeCell="F32" sqref="F32"/>
    </sheetView>
  </sheetViews>
  <sheetFormatPr defaultColWidth="10.5703125" defaultRowHeight="12.75"/>
  <cols>
    <col min="1" max="1" width="8.140625" style="354" customWidth="1"/>
    <col min="2" max="2" width="6.42578125" style="354" customWidth="1"/>
    <col min="3" max="3" width="8.85546875" style="354" customWidth="1"/>
    <col min="4" max="4" width="8.42578125" style="354" bestFit="1" customWidth="1"/>
    <col min="5" max="5" width="9.85546875" style="354" customWidth="1"/>
    <col min="6" max="6" width="8" style="354" customWidth="1"/>
    <col min="7" max="7" width="9" style="354" customWidth="1"/>
    <col min="8" max="8" width="8.7109375" style="354" bestFit="1" customWidth="1"/>
    <col min="9" max="9" width="8.85546875" style="354" customWidth="1"/>
    <col min="10" max="10" width="9.5703125" style="354" customWidth="1"/>
    <col min="11" max="11" width="8.5703125" style="354" customWidth="1"/>
    <col min="12" max="12" width="9.5703125" style="354" customWidth="1"/>
    <col min="13" max="13" width="9.7109375" style="354" customWidth="1"/>
    <col min="14" max="14" width="7.85546875" style="354" bestFit="1" customWidth="1"/>
    <col min="15" max="15" width="8.42578125" style="354" customWidth="1"/>
    <col min="16" max="16" width="8.7109375" style="354" customWidth="1"/>
    <col min="17" max="17" width="9.28515625" style="354" customWidth="1"/>
    <col min="18" max="16384" width="10.5703125" style="354"/>
  </cols>
  <sheetData>
    <row r="1" spans="1:19" s="351" customFormat="1" ht="15.75">
      <c r="A1" s="351" t="s">
        <v>300</v>
      </c>
    </row>
    <row r="2" spans="1:19" ht="90.75" customHeight="1">
      <c r="A2" s="352" t="s">
        <v>369</v>
      </c>
      <c r="B2" s="353" t="s">
        <v>370</v>
      </c>
      <c r="C2" s="352" t="s">
        <v>371</v>
      </c>
      <c r="D2" s="352" t="s">
        <v>372</v>
      </c>
      <c r="E2" s="352" t="s">
        <v>373</v>
      </c>
      <c r="F2" s="352" t="s">
        <v>479</v>
      </c>
      <c r="G2" s="352" t="s">
        <v>480</v>
      </c>
      <c r="H2" s="352" t="s">
        <v>374</v>
      </c>
      <c r="I2" s="352" t="s">
        <v>375</v>
      </c>
      <c r="J2" s="352" t="s">
        <v>376</v>
      </c>
      <c r="K2" s="352" t="s">
        <v>481</v>
      </c>
      <c r="L2" s="352" t="s">
        <v>377</v>
      </c>
      <c r="M2" s="352" t="s">
        <v>378</v>
      </c>
      <c r="N2" s="352" t="s">
        <v>379</v>
      </c>
      <c r="O2" s="352" t="s">
        <v>482</v>
      </c>
      <c r="P2" s="352" t="s">
        <v>483</v>
      </c>
      <c r="Q2" s="352" t="s">
        <v>492</v>
      </c>
    </row>
    <row r="3" spans="1:19" s="361" customFormat="1">
      <c r="A3" s="6" t="s">
        <v>383</v>
      </c>
      <c r="B3" s="355">
        <v>3585.8250400000011</v>
      </c>
      <c r="C3" s="356">
        <v>771564</v>
      </c>
      <c r="D3" s="356">
        <v>308291.02645</v>
      </c>
      <c r="E3" s="357">
        <v>39.786918739187975</v>
      </c>
      <c r="F3" s="356">
        <v>1082968.22</v>
      </c>
      <c r="G3" s="356">
        <v>395999.29283584707</v>
      </c>
      <c r="H3" s="358">
        <v>36.430340393358449</v>
      </c>
      <c r="I3" s="356">
        <v>307998.30362000002</v>
      </c>
      <c r="J3" s="358">
        <v>99.891063646029053</v>
      </c>
      <c r="K3" s="356">
        <v>395846.00478648901</v>
      </c>
      <c r="L3" s="358">
        <v>99.946962463278837</v>
      </c>
      <c r="M3" s="355">
        <v>624.55445234199999</v>
      </c>
      <c r="N3" s="359">
        <v>0.20111173120119563</v>
      </c>
      <c r="O3" s="356">
        <v>139212.2463311</v>
      </c>
      <c r="P3" s="356">
        <v>286593.13023000001</v>
      </c>
      <c r="Q3" s="360">
        <v>11034.797262200002</v>
      </c>
    </row>
    <row r="4" spans="1:19">
      <c r="A4" s="6" t="s">
        <v>517</v>
      </c>
      <c r="B4" s="355">
        <v>233.87</v>
      </c>
      <c r="C4" s="355">
        <v>47331</v>
      </c>
      <c r="D4" s="355">
        <v>20197.58972</v>
      </c>
      <c r="E4" s="362">
        <v>42.673067799116858</v>
      </c>
      <c r="F4" s="355">
        <v>71629.66</v>
      </c>
      <c r="G4" s="355">
        <v>26176.78609015101</v>
      </c>
      <c r="H4" s="362">
        <v>36.544618653991954</v>
      </c>
      <c r="I4" s="355">
        <v>20197.589520000001</v>
      </c>
      <c r="J4" s="362">
        <v>99.99</v>
      </c>
      <c r="K4" s="355">
        <v>26176.77386295101</v>
      </c>
      <c r="L4" s="362">
        <v>99.99</v>
      </c>
      <c r="M4" s="355">
        <v>37.665529999999997</v>
      </c>
      <c r="N4" s="362">
        <v>0.18648527321888062</v>
      </c>
      <c r="O4" s="355">
        <v>11283.395250399999</v>
      </c>
      <c r="P4" s="355">
        <v>20197.58972</v>
      </c>
      <c r="Q4" s="360">
        <v>193.4</v>
      </c>
    </row>
    <row r="5" spans="1:19">
      <c r="A5" s="7">
        <v>43194</v>
      </c>
      <c r="B5" s="363">
        <v>233.87</v>
      </c>
      <c r="C5" s="363">
        <v>47331</v>
      </c>
      <c r="D5" s="363">
        <v>20197.58972</v>
      </c>
      <c r="E5" s="364">
        <v>42.673067799116858</v>
      </c>
      <c r="F5" s="363">
        <v>71629.66</v>
      </c>
      <c r="G5" s="363">
        <v>26176.78609015101</v>
      </c>
      <c r="H5" s="364">
        <v>36.544618653991954</v>
      </c>
      <c r="I5" s="363">
        <v>20197.589520000001</v>
      </c>
      <c r="J5" s="364">
        <v>99.99</v>
      </c>
      <c r="K5" s="363">
        <v>26176.77386295101</v>
      </c>
      <c r="L5" s="364">
        <v>99.99</v>
      </c>
      <c r="M5" s="365">
        <v>37.665529999999997</v>
      </c>
      <c r="N5" s="366">
        <v>0.18648527321888062</v>
      </c>
      <c r="O5" s="367">
        <v>11283.395250399999</v>
      </c>
      <c r="P5" s="367">
        <v>20197.58972</v>
      </c>
      <c r="Q5" s="367">
        <v>193.4</v>
      </c>
      <c r="R5" s="354">
        <v>20197.58972</v>
      </c>
      <c r="S5" s="354">
        <v>193.4</v>
      </c>
    </row>
    <row r="6" spans="1:19" ht="12.75" customHeight="1">
      <c r="A6" s="368" t="s">
        <v>568</v>
      </c>
      <c r="B6" s="368"/>
      <c r="C6" s="368"/>
      <c r="D6" s="369"/>
      <c r="E6" s="369"/>
      <c r="F6" s="369"/>
      <c r="Q6" s="370"/>
    </row>
    <row r="7" spans="1:19" ht="12.75" customHeight="1">
      <c r="A7" s="361" t="s">
        <v>84</v>
      </c>
      <c r="B7" s="361"/>
      <c r="C7" s="361"/>
      <c r="D7" s="361"/>
      <c r="E7" s="361"/>
      <c r="M7" s="371"/>
    </row>
    <row r="8" spans="1:19" ht="12.75" customHeight="1">
      <c r="A8" s="372"/>
      <c r="B8" s="372"/>
      <c r="C8" s="372"/>
      <c r="D8" s="372"/>
      <c r="E8" s="372"/>
      <c r="F8" s="373"/>
      <c r="G8" s="373"/>
      <c r="M8" s="371"/>
    </row>
    <row r="9" spans="1:19" ht="12.75" customHeight="1">
      <c r="A9" s="372"/>
      <c r="B9" s="372"/>
      <c r="C9" s="372"/>
      <c r="D9" s="372"/>
      <c r="E9" s="372"/>
      <c r="F9" s="373"/>
      <c r="G9" s="373"/>
      <c r="M9" s="371"/>
    </row>
    <row r="10" spans="1:19" ht="12.75" customHeight="1">
      <c r="A10" s="372"/>
      <c r="B10" s="372"/>
      <c r="C10" s="372"/>
      <c r="D10" s="372"/>
      <c r="E10" s="372"/>
      <c r="F10" s="373"/>
      <c r="G10" s="373"/>
      <c r="M10" s="371"/>
    </row>
    <row r="11" spans="1:19">
      <c r="M11" s="371"/>
    </row>
    <row r="12" spans="1:19">
      <c r="M12" s="371"/>
    </row>
    <row r="13" spans="1:19">
      <c r="M13" s="371"/>
    </row>
  </sheetData>
  <pageMargins left="0.75" right="0.75" top="1" bottom="1" header="0.5" footer="0.5"/>
  <pageSetup scale="67" orientation="landscape" r:id="rId1"/>
  <headerFooter alignWithMargins="0"/>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W21"/>
  <sheetViews>
    <sheetView zoomScaleNormal="100" workbookViewId="0">
      <selection activeCell="F32" sqref="F32"/>
    </sheetView>
  </sheetViews>
  <sheetFormatPr defaultColWidth="9.140625" defaultRowHeight="12.75"/>
  <cols>
    <col min="1" max="1" width="7.85546875" style="88" customWidth="1"/>
    <col min="2" max="2" width="6.42578125" style="88" bestFit="1" customWidth="1"/>
    <col min="3" max="3" width="9" style="88" bestFit="1" customWidth="1"/>
    <col min="4" max="4" width="8.42578125" style="88" bestFit="1" customWidth="1"/>
    <col min="5" max="5" width="9.140625" style="88" customWidth="1"/>
    <col min="6" max="7" width="8.7109375" style="88" customWidth="1"/>
    <col min="8" max="8" width="8.7109375" style="88" bestFit="1" customWidth="1"/>
    <col min="9" max="9" width="10" style="88" customWidth="1"/>
    <col min="10" max="10" width="9.7109375" style="88" bestFit="1" customWidth="1"/>
    <col min="11" max="11" width="8.5703125" style="88" customWidth="1"/>
    <col min="12" max="12" width="9.42578125" style="88" bestFit="1" customWidth="1"/>
    <col min="13" max="13" width="9.7109375" style="88" bestFit="1" customWidth="1"/>
    <col min="14" max="14" width="8" style="88" bestFit="1" customWidth="1"/>
    <col min="15" max="15" width="8.7109375" style="88" customWidth="1"/>
    <col min="16" max="16" width="9.28515625" style="88" bestFit="1" customWidth="1"/>
    <col min="17" max="16384" width="9.140625" style="88"/>
  </cols>
  <sheetData>
    <row r="1" spans="1:49" s="335" customFormat="1" ht="15.75">
      <c r="A1" s="335" t="s">
        <v>380</v>
      </c>
    </row>
    <row r="2" spans="1:49" ht="90.75" customHeight="1">
      <c r="A2" s="352" t="s">
        <v>369</v>
      </c>
      <c r="B2" s="353" t="s">
        <v>381</v>
      </c>
      <c r="C2" s="352" t="s">
        <v>371</v>
      </c>
      <c r="D2" s="352" t="s">
        <v>372</v>
      </c>
      <c r="E2" s="352" t="s">
        <v>373</v>
      </c>
      <c r="F2" s="352" t="s">
        <v>479</v>
      </c>
      <c r="G2" s="352" t="s">
        <v>480</v>
      </c>
      <c r="H2" s="352" t="s">
        <v>374</v>
      </c>
      <c r="I2" s="352" t="s">
        <v>375</v>
      </c>
      <c r="J2" s="352" t="s">
        <v>376</v>
      </c>
      <c r="K2" s="352" t="s">
        <v>481</v>
      </c>
      <c r="L2" s="352" t="s">
        <v>377</v>
      </c>
      <c r="M2" s="352" t="s">
        <v>378</v>
      </c>
      <c r="N2" s="352" t="s">
        <v>379</v>
      </c>
      <c r="O2" s="352" t="s">
        <v>484</v>
      </c>
      <c r="P2" s="352" t="s">
        <v>485</v>
      </c>
      <c r="Q2" s="352" t="s">
        <v>486</v>
      </c>
    </row>
    <row r="3" spans="1:49" s="382" customFormat="1">
      <c r="A3" s="6" t="s">
        <v>383</v>
      </c>
      <c r="B3" s="374">
        <v>24800.641230000001</v>
      </c>
      <c r="C3" s="374">
        <v>3710851.7219100003</v>
      </c>
      <c r="D3" s="374">
        <v>952812.12736999989</v>
      </c>
      <c r="E3" s="375">
        <v>25.848318261833779</v>
      </c>
      <c r="F3" s="374">
        <v>7198786.9766799994</v>
      </c>
      <c r="G3" s="374">
        <v>2019893.3213800003</v>
      </c>
      <c r="H3" s="376">
        <v>28.167456206759812</v>
      </c>
      <c r="I3" s="374">
        <v>951307.85928999982</v>
      </c>
      <c r="J3" s="377">
        <v>100</v>
      </c>
      <c r="K3" s="374">
        <v>2018374.7884000002</v>
      </c>
      <c r="L3" s="377">
        <v>100</v>
      </c>
      <c r="M3" s="374">
        <v>1504.2680799999998</v>
      </c>
      <c r="N3" s="378">
        <v>0.16046807167695484</v>
      </c>
      <c r="O3" s="379">
        <v>463154.91999999993</v>
      </c>
      <c r="P3" s="379">
        <v>1859445.7031500004</v>
      </c>
      <c r="Q3" s="380">
        <v>46260.250000000015</v>
      </c>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row>
    <row r="4" spans="1:49" s="386" customFormat="1">
      <c r="A4" s="6" t="s">
        <v>517</v>
      </c>
      <c r="B4" s="383">
        <v>2091.9330500000001</v>
      </c>
      <c r="C4" s="383">
        <v>285047.8947</v>
      </c>
      <c r="D4" s="383">
        <v>68755.397330000007</v>
      </c>
      <c r="E4" s="384">
        <v>24.120647304999999</v>
      </c>
      <c r="F4" s="383">
        <v>611743.01260000002</v>
      </c>
      <c r="G4" s="383">
        <v>162383.75839999999</v>
      </c>
      <c r="H4" s="384">
        <v>26.544440245000001</v>
      </c>
      <c r="I4" s="383">
        <v>68661.862710000001</v>
      </c>
      <c r="J4" s="384">
        <v>100</v>
      </c>
      <c r="K4" s="383">
        <v>162274.3309</v>
      </c>
      <c r="L4" s="384">
        <v>100</v>
      </c>
      <c r="M4" s="383">
        <v>93.534620000000004</v>
      </c>
      <c r="N4" s="384">
        <v>0.136039676</v>
      </c>
      <c r="O4" s="379">
        <v>39790.5</v>
      </c>
      <c r="P4" s="379">
        <v>162383.75839999999</v>
      </c>
      <c r="Q4" s="380">
        <v>234.74</v>
      </c>
      <c r="R4" s="385"/>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row>
    <row r="5" spans="1:49" s="385" customFormat="1">
      <c r="A5" s="7">
        <v>43191</v>
      </c>
      <c r="B5" s="387">
        <v>2091.9330500000001</v>
      </c>
      <c r="C5" s="387">
        <v>285047.8947</v>
      </c>
      <c r="D5" s="387">
        <v>68755.397330000007</v>
      </c>
      <c r="E5" s="388">
        <v>24.120647304999999</v>
      </c>
      <c r="F5" s="387">
        <v>611743.01260000002</v>
      </c>
      <c r="G5" s="387">
        <v>162383.75839999999</v>
      </c>
      <c r="H5" s="388">
        <v>26.544440245000001</v>
      </c>
      <c r="I5" s="387">
        <v>68661.862710000001</v>
      </c>
      <c r="J5" s="389">
        <v>100</v>
      </c>
      <c r="K5" s="387">
        <v>162274.3309</v>
      </c>
      <c r="L5" s="389">
        <v>100</v>
      </c>
      <c r="M5" s="387">
        <v>93.534620000000004</v>
      </c>
      <c r="N5" s="388">
        <v>0.136039676</v>
      </c>
      <c r="O5" s="374">
        <v>39790.5</v>
      </c>
      <c r="P5" s="374">
        <v>162383.75839999999</v>
      </c>
      <c r="Q5" s="374">
        <v>234.74</v>
      </c>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row>
    <row r="6" spans="1:49" s="385" customFormat="1">
      <c r="A6" s="368" t="s">
        <v>568</v>
      </c>
      <c r="B6" s="369"/>
      <c r="C6" s="369"/>
      <c r="D6" s="369"/>
      <c r="E6" s="369"/>
      <c r="F6" s="369"/>
      <c r="G6" s="390"/>
      <c r="H6" s="390"/>
      <c r="I6" s="390"/>
      <c r="J6" s="390"/>
      <c r="K6" s="390"/>
      <c r="L6" s="390"/>
      <c r="M6" s="390"/>
      <c r="N6" s="390"/>
      <c r="O6" s="390"/>
      <c r="P6" s="390"/>
      <c r="Q6" s="391"/>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9" s="385" customFormat="1">
      <c r="A7" s="392" t="s">
        <v>83</v>
      </c>
      <c r="B7" s="393"/>
      <c r="C7" s="393"/>
      <c r="D7" s="393"/>
      <c r="E7" s="393"/>
      <c r="F7" s="393"/>
      <c r="G7" s="393"/>
      <c r="H7" s="393"/>
      <c r="I7" s="393"/>
      <c r="J7" s="393"/>
      <c r="K7" s="393"/>
      <c r="L7" s="393"/>
      <c r="M7" s="393"/>
      <c r="N7" s="393"/>
      <c r="O7" s="393"/>
      <c r="P7" s="393"/>
      <c r="Q7" s="393"/>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row>
    <row r="8" spans="1:49" s="385" customFormat="1">
      <c r="A8" s="392"/>
      <c r="B8" s="394"/>
      <c r="C8" s="394"/>
      <c r="D8" s="394"/>
      <c r="E8" s="394"/>
      <c r="F8" s="394"/>
      <c r="G8" s="394"/>
      <c r="H8" s="393"/>
      <c r="I8" s="393"/>
      <c r="J8" s="393"/>
      <c r="K8" s="393"/>
      <c r="L8" s="393"/>
      <c r="M8" s="393"/>
      <c r="N8" s="393"/>
      <c r="O8" s="393"/>
      <c r="P8" s="393"/>
      <c r="Q8" s="393"/>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row>
    <row r="9" spans="1:49" s="385" customFormat="1">
      <c r="A9" s="392"/>
      <c r="B9" s="394"/>
      <c r="C9" s="394"/>
      <c r="D9" s="394"/>
      <c r="E9" s="394"/>
      <c r="F9" s="394"/>
      <c r="G9" s="394"/>
      <c r="H9" s="393"/>
      <c r="I9" s="393"/>
      <c r="J9" s="393"/>
      <c r="K9" s="393"/>
      <c r="L9" s="393"/>
      <c r="M9" s="393"/>
      <c r="N9" s="393"/>
      <c r="O9" s="393"/>
      <c r="P9" s="393"/>
      <c r="Q9" s="395"/>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row>
    <row r="10" spans="1:49" s="385" customFormat="1">
      <c r="A10" s="392"/>
      <c r="B10" s="394"/>
      <c r="C10" s="394"/>
      <c r="D10" s="394"/>
      <c r="E10" s="394"/>
      <c r="F10" s="394"/>
      <c r="G10" s="394"/>
      <c r="H10" s="393"/>
      <c r="I10" s="393"/>
      <c r="J10" s="393"/>
      <c r="K10" s="393"/>
      <c r="L10" s="393"/>
      <c r="M10" s="393"/>
      <c r="N10" s="393"/>
      <c r="O10" s="393"/>
      <c r="P10" s="393"/>
      <c r="Q10" s="393"/>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row>
    <row r="11" spans="1:49" s="385" customForma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row>
    <row r="12" spans="1:49" s="385" customFormat="1">
      <c r="A12" s="88"/>
      <c r="B12" s="88"/>
      <c r="C12" s="88"/>
      <c r="D12" s="88"/>
      <c r="E12" s="88"/>
      <c r="F12" s="88"/>
      <c r="G12" s="88"/>
      <c r="H12" s="88"/>
      <c r="I12" s="88"/>
      <c r="J12" s="88"/>
      <c r="K12" s="88"/>
      <c r="L12" s="88"/>
      <c r="M12" s="88"/>
      <c r="N12" s="88"/>
      <c r="O12" s="88"/>
      <c r="P12" s="88"/>
      <c r="Q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row>
    <row r="13" spans="1:49" s="385" customFormat="1">
      <c r="A13" s="88"/>
      <c r="B13" s="88"/>
      <c r="C13" s="88"/>
      <c r="D13" s="88"/>
      <c r="E13" s="88"/>
      <c r="F13" s="88"/>
      <c r="G13" s="88"/>
      <c r="H13" s="88"/>
      <c r="I13" s="88"/>
      <c r="J13" s="88"/>
      <c r="K13" s="88"/>
      <c r="L13" s="88"/>
      <c r="M13" s="88"/>
      <c r="N13" s="88"/>
      <c r="O13" s="88"/>
      <c r="P13" s="88"/>
      <c r="Q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row>
    <row r="14" spans="1:49" s="385" customFormat="1">
      <c r="A14" s="88"/>
      <c r="B14" s="88"/>
      <c r="C14" s="88"/>
      <c r="D14" s="88"/>
      <c r="E14" s="88"/>
      <c r="F14" s="100"/>
      <c r="G14" s="88"/>
      <c r="H14" s="88"/>
      <c r="I14" s="88"/>
      <c r="J14" s="88"/>
      <c r="K14" s="88"/>
      <c r="L14" s="88"/>
      <c r="M14" s="88"/>
      <c r="N14" s="88"/>
      <c r="O14" s="88"/>
      <c r="P14" s="88"/>
      <c r="Q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row>
    <row r="15" spans="1:49" s="385" customFormat="1">
      <c r="A15" s="88"/>
      <c r="B15" s="88"/>
      <c r="C15" s="88"/>
      <c r="D15" s="88"/>
      <c r="E15" s="88"/>
      <c r="F15" s="88"/>
      <c r="G15" s="88"/>
      <c r="H15" s="88"/>
      <c r="I15" s="88"/>
      <c r="J15" s="88"/>
      <c r="K15" s="88"/>
      <c r="L15" s="88"/>
      <c r="M15" s="88"/>
      <c r="N15" s="88"/>
      <c r="O15" s="88"/>
      <c r="P15" s="88"/>
      <c r="Q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row>
    <row r="16" spans="1:49" s="385" customFormat="1">
      <c r="A16" s="88"/>
      <c r="B16" s="88"/>
      <c r="C16" s="88"/>
      <c r="D16" s="88"/>
      <c r="E16" s="88"/>
      <c r="F16" s="88"/>
      <c r="G16" s="88"/>
      <c r="H16" s="88"/>
      <c r="I16" s="88"/>
      <c r="J16" s="88"/>
      <c r="K16" s="88"/>
      <c r="L16" s="88"/>
      <c r="M16" s="88"/>
      <c r="N16" s="88"/>
      <c r="O16" s="88"/>
      <c r="P16" s="88"/>
      <c r="Q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row>
    <row r="17" spans="1:49" s="390" customFormat="1" ht="12.75" customHeight="1">
      <c r="A17" s="88"/>
      <c r="B17" s="88"/>
      <c r="C17" s="88"/>
      <c r="D17" s="88"/>
      <c r="E17" s="88"/>
      <c r="F17" s="88"/>
      <c r="G17" s="88"/>
      <c r="H17" s="88"/>
      <c r="I17" s="88"/>
      <c r="J17" s="88"/>
      <c r="K17" s="88"/>
      <c r="L17" s="88"/>
      <c r="M17" s="88"/>
      <c r="N17" s="88"/>
      <c r="O17" s="88"/>
      <c r="P17" s="88"/>
      <c r="Q17" s="88"/>
      <c r="R17" s="88"/>
      <c r="S17" s="88"/>
      <c r="T17" s="393"/>
      <c r="U17" s="393"/>
      <c r="V17" s="393"/>
      <c r="W17" s="393"/>
      <c r="X17" s="393"/>
      <c r="Y17" s="393"/>
      <c r="Z17" s="393"/>
      <c r="AA17" s="393"/>
      <c r="AB17" s="393"/>
      <c r="AC17" s="393"/>
      <c r="AD17" s="88"/>
      <c r="AE17" s="88"/>
      <c r="AF17" s="88"/>
      <c r="AG17" s="88"/>
      <c r="AH17" s="88"/>
      <c r="AI17" s="88"/>
      <c r="AJ17" s="88"/>
      <c r="AK17" s="88"/>
      <c r="AL17" s="88"/>
      <c r="AM17" s="88"/>
      <c r="AN17" s="88"/>
      <c r="AO17" s="88"/>
      <c r="AP17" s="88"/>
      <c r="AQ17" s="88"/>
      <c r="AR17" s="88"/>
      <c r="AS17" s="88"/>
      <c r="AT17" s="88"/>
      <c r="AU17" s="88"/>
      <c r="AV17" s="88"/>
      <c r="AW17" s="88"/>
    </row>
    <row r="18" spans="1:49" s="393" customFormat="1">
      <c r="A18" s="88"/>
      <c r="B18" s="88"/>
      <c r="C18" s="88"/>
      <c r="D18" s="88"/>
      <c r="E18" s="88"/>
      <c r="F18" s="88"/>
      <c r="G18" s="88"/>
      <c r="H18" s="88"/>
      <c r="I18" s="88"/>
      <c r="J18" s="88"/>
      <c r="K18" s="88"/>
      <c r="L18" s="88"/>
      <c r="M18" s="88"/>
      <c r="N18" s="88"/>
      <c r="O18" s="88"/>
      <c r="P18" s="88"/>
      <c r="Q18" s="88"/>
      <c r="R18" s="88"/>
      <c r="S18" s="88"/>
      <c r="AD18" s="88"/>
      <c r="AE18" s="88"/>
      <c r="AF18" s="88"/>
      <c r="AG18" s="88"/>
      <c r="AH18" s="88"/>
      <c r="AI18" s="88"/>
      <c r="AJ18" s="88"/>
      <c r="AK18" s="88"/>
      <c r="AL18" s="88"/>
      <c r="AM18" s="88"/>
      <c r="AN18" s="88"/>
      <c r="AO18" s="88"/>
      <c r="AP18" s="88"/>
      <c r="AQ18" s="88"/>
      <c r="AR18" s="88"/>
      <c r="AS18" s="88"/>
      <c r="AT18" s="88"/>
      <c r="AU18" s="88"/>
      <c r="AV18" s="88"/>
      <c r="AW18" s="88"/>
    </row>
    <row r="19" spans="1:49" s="393" customFormat="1">
      <c r="A19" s="88"/>
      <c r="B19" s="88"/>
      <c r="C19" s="88"/>
      <c r="D19" s="88"/>
      <c r="E19" s="88"/>
      <c r="F19" s="88"/>
      <c r="G19" s="88"/>
      <c r="H19" s="88"/>
      <c r="I19" s="88"/>
      <c r="J19" s="88"/>
      <c r="K19" s="88"/>
      <c r="L19" s="88"/>
      <c r="M19" s="88"/>
      <c r="N19" s="88"/>
      <c r="O19" s="88"/>
      <c r="P19" s="88"/>
      <c r="Q19" s="88"/>
      <c r="R19" s="88"/>
      <c r="S19" s="88"/>
      <c r="AD19" s="88"/>
      <c r="AE19" s="88"/>
      <c r="AF19" s="88"/>
      <c r="AG19" s="88"/>
      <c r="AH19" s="88"/>
      <c r="AI19" s="88"/>
      <c r="AJ19" s="88"/>
      <c r="AK19" s="88"/>
      <c r="AL19" s="88"/>
      <c r="AM19" s="88"/>
      <c r="AN19" s="88"/>
      <c r="AO19" s="88"/>
      <c r="AP19" s="88"/>
      <c r="AQ19" s="88"/>
      <c r="AR19" s="88"/>
      <c r="AS19" s="88"/>
      <c r="AT19" s="88"/>
      <c r="AU19" s="88"/>
      <c r="AV19" s="88"/>
      <c r="AW19" s="88"/>
    </row>
    <row r="20" spans="1:49" s="393" customFormat="1">
      <c r="A20" s="88"/>
      <c r="B20" s="88"/>
      <c r="C20" s="88"/>
      <c r="D20" s="88"/>
      <c r="E20" s="88"/>
      <c r="F20" s="88"/>
      <c r="G20" s="88"/>
      <c r="H20" s="88"/>
      <c r="I20" s="88"/>
      <c r="J20" s="88"/>
      <c r="K20" s="88"/>
      <c r="L20" s="88"/>
      <c r="M20" s="88"/>
      <c r="N20" s="88"/>
      <c r="O20" s="88"/>
      <c r="P20" s="88"/>
      <c r="Q20" s="88"/>
      <c r="R20" s="88"/>
      <c r="S20" s="88"/>
      <c r="AD20" s="88"/>
      <c r="AE20" s="88"/>
      <c r="AF20" s="88"/>
      <c r="AG20" s="88"/>
      <c r="AH20" s="88"/>
      <c r="AI20" s="88"/>
      <c r="AJ20" s="88"/>
      <c r="AK20" s="88"/>
      <c r="AL20" s="88"/>
      <c r="AM20" s="88"/>
      <c r="AN20" s="88"/>
      <c r="AO20" s="88"/>
      <c r="AP20" s="88"/>
      <c r="AQ20" s="88"/>
      <c r="AR20" s="88"/>
      <c r="AS20" s="88"/>
      <c r="AT20" s="88"/>
      <c r="AU20" s="88"/>
      <c r="AV20" s="88"/>
      <c r="AW20" s="88"/>
    </row>
    <row r="21" spans="1:49" s="393" customFormat="1">
      <c r="A21" s="88"/>
      <c r="B21" s="88"/>
      <c r="C21" s="88"/>
      <c r="D21" s="88"/>
      <c r="E21" s="88"/>
      <c r="F21" s="88"/>
      <c r="G21" s="88"/>
      <c r="H21" s="88"/>
      <c r="I21" s="88"/>
      <c r="J21" s="88"/>
      <c r="K21" s="88"/>
      <c r="L21" s="88"/>
      <c r="M21" s="88"/>
      <c r="N21" s="88"/>
      <c r="O21" s="88"/>
      <c r="P21" s="88"/>
      <c r="Q21" s="88"/>
      <c r="R21" s="88"/>
      <c r="S21" s="88"/>
      <c r="AD21" s="88"/>
      <c r="AE21" s="88"/>
      <c r="AF21" s="88"/>
      <c r="AG21" s="88"/>
      <c r="AH21" s="88"/>
      <c r="AI21" s="88"/>
      <c r="AJ21" s="88"/>
      <c r="AK21" s="88"/>
      <c r="AL21" s="88"/>
      <c r="AM21" s="88"/>
      <c r="AN21" s="88"/>
      <c r="AO21" s="88"/>
      <c r="AP21" s="88"/>
      <c r="AQ21" s="88"/>
      <c r="AR21" s="88"/>
      <c r="AS21" s="88"/>
      <c r="AT21" s="88"/>
      <c r="AU21" s="88"/>
      <c r="AV21" s="88"/>
      <c r="AW21" s="88"/>
    </row>
  </sheetData>
  <pageMargins left="0.75" right="0.75" top="1" bottom="1" header="0.5" footer="0.5"/>
  <pageSetup scale="7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O7"/>
  <sheetViews>
    <sheetView zoomScaleNormal="100" workbookViewId="0">
      <selection activeCell="F32" sqref="F32"/>
    </sheetView>
  </sheetViews>
  <sheetFormatPr defaultRowHeight="15"/>
  <sheetData>
    <row r="1" spans="1:15" s="396" customFormat="1" ht="15.75">
      <c r="A1" s="396" t="s">
        <v>302</v>
      </c>
    </row>
    <row r="2" spans="1:15" ht="89.25">
      <c r="A2" s="397" t="s">
        <v>382</v>
      </c>
      <c r="B2" s="398" t="s">
        <v>370</v>
      </c>
      <c r="C2" s="397" t="s">
        <v>43</v>
      </c>
      <c r="D2" s="397" t="s">
        <v>372</v>
      </c>
      <c r="E2" s="397" t="s">
        <v>373</v>
      </c>
      <c r="F2" s="397" t="s">
        <v>231</v>
      </c>
      <c r="G2" s="397" t="s">
        <v>480</v>
      </c>
      <c r="H2" s="397" t="s">
        <v>374</v>
      </c>
      <c r="I2" s="397" t="s">
        <v>375</v>
      </c>
      <c r="J2" s="397" t="s">
        <v>376</v>
      </c>
      <c r="K2" s="397" t="s">
        <v>481</v>
      </c>
      <c r="L2" s="397" t="s">
        <v>377</v>
      </c>
      <c r="M2" s="397" t="s">
        <v>482</v>
      </c>
      <c r="N2" s="397" t="s">
        <v>483</v>
      </c>
      <c r="O2" s="397" t="s">
        <v>487</v>
      </c>
    </row>
    <row r="3" spans="1:15">
      <c r="A3" s="399" t="s">
        <v>383</v>
      </c>
      <c r="B3" s="400">
        <v>2.8229999999999998E-2</v>
      </c>
      <c r="C3" s="400">
        <v>151.78947999999997</v>
      </c>
      <c r="D3" s="400">
        <v>28.12238</v>
      </c>
      <c r="E3" s="400">
        <v>88.019546538239794</v>
      </c>
      <c r="F3" s="400">
        <v>192.76668192500003</v>
      </c>
      <c r="G3" s="400">
        <v>43.622502475000005</v>
      </c>
      <c r="H3" s="400">
        <v>89.10581555824335</v>
      </c>
      <c r="I3" s="400">
        <v>28.12238</v>
      </c>
      <c r="J3" s="401">
        <v>100</v>
      </c>
      <c r="K3" s="400">
        <v>43.622502475000005</v>
      </c>
      <c r="L3" s="402">
        <v>100</v>
      </c>
      <c r="M3" s="400">
        <v>35.041361244999997</v>
      </c>
      <c r="N3" s="400">
        <v>35.037181795000002</v>
      </c>
      <c r="O3" s="403">
        <v>8.5853206799999988</v>
      </c>
    </row>
    <row r="4" spans="1:15">
      <c r="A4" s="399" t="s">
        <v>517</v>
      </c>
      <c r="B4" s="400">
        <v>1.6299999999999999E-3</v>
      </c>
      <c r="C4" s="400">
        <v>0.39826</v>
      </c>
      <c r="D4" s="400">
        <v>0.39826</v>
      </c>
      <c r="E4" s="400">
        <v>100</v>
      </c>
      <c r="F4" s="400">
        <v>1.28800753</v>
      </c>
      <c r="G4" s="400">
        <v>1.28800753</v>
      </c>
      <c r="H4" s="400">
        <v>100</v>
      </c>
      <c r="I4" s="400">
        <v>0.39826</v>
      </c>
      <c r="J4" s="400">
        <v>100</v>
      </c>
      <c r="K4" s="400">
        <v>1.28800753</v>
      </c>
      <c r="L4" s="404">
        <v>100</v>
      </c>
      <c r="M4" s="400">
        <v>1.28800753</v>
      </c>
      <c r="N4" s="400">
        <v>1.28800753</v>
      </c>
      <c r="O4" s="403">
        <v>0.32</v>
      </c>
    </row>
    <row r="5" spans="1:15">
      <c r="A5" s="405">
        <v>43191</v>
      </c>
      <c r="B5" s="406">
        <v>1.6299999999999999E-3</v>
      </c>
      <c r="C5" s="406">
        <v>0.39826</v>
      </c>
      <c r="D5" s="406">
        <v>0.39826</v>
      </c>
      <c r="E5" s="408">
        <v>100</v>
      </c>
      <c r="F5" s="406">
        <v>1.28800753</v>
      </c>
      <c r="G5" s="406">
        <v>1.28800753</v>
      </c>
      <c r="H5" s="409">
        <v>100</v>
      </c>
      <c r="I5" s="406">
        <v>0.39826</v>
      </c>
      <c r="J5" s="406">
        <v>100</v>
      </c>
      <c r="K5" s="406">
        <v>1.28800753</v>
      </c>
      <c r="L5" s="407">
        <v>100</v>
      </c>
      <c r="M5" s="406">
        <v>1.28800753</v>
      </c>
      <c r="N5" s="406">
        <v>1.28800753</v>
      </c>
      <c r="O5" s="403">
        <v>0.32</v>
      </c>
    </row>
    <row r="6" spans="1:15">
      <c r="A6" s="410" t="s">
        <v>568</v>
      </c>
    </row>
    <row r="7" spans="1:15">
      <c r="A7" s="410" t="s">
        <v>287</v>
      </c>
    </row>
  </sheetData>
  <pageMargins left="0.7" right="0.7" top="0.75" bottom="0.75" header="0.3" footer="0.3"/>
  <pageSetup scale="8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25"/>
  <sheetViews>
    <sheetView zoomScaleNormal="100" workbookViewId="0">
      <selection activeCell="F32" sqref="F32"/>
    </sheetView>
  </sheetViews>
  <sheetFormatPr defaultColWidth="8.85546875" defaultRowHeight="12.75"/>
  <cols>
    <col min="1" max="1" width="8.42578125" style="319" customWidth="1"/>
    <col min="2" max="2" width="7.5703125" style="319" customWidth="1"/>
    <col min="3" max="3" width="9.140625" style="319" customWidth="1"/>
    <col min="4" max="4" width="8.42578125" style="319" customWidth="1"/>
    <col min="5" max="5" width="8.7109375" style="319" customWidth="1"/>
    <col min="6" max="6" width="8.28515625" style="319" customWidth="1"/>
    <col min="7" max="7" width="10.28515625" style="319" customWidth="1"/>
    <col min="8" max="8" width="8.5703125" style="319" bestFit="1" customWidth="1"/>
    <col min="9" max="9" width="10.28515625" style="319" customWidth="1"/>
    <col min="10" max="10" width="8.5703125" style="319" customWidth="1"/>
    <col min="11" max="11" width="9" style="319" bestFit="1" customWidth="1"/>
    <col min="12" max="12" width="8.7109375" style="319" bestFit="1" customWidth="1"/>
    <col min="13" max="13" width="9" style="319" bestFit="1" customWidth="1"/>
    <col min="14" max="14" width="8.28515625" style="319" customWidth="1"/>
    <col min="15" max="15" width="9.85546875" style="319" customWidth="1"/>
    <col min="16" max="16" width="10.140625" style="319" customWidth="1"/>
    <col min="17" max="17" width="8.7109375" style="319" bestFit="1" customWidth="1"/>
    <col min="18" max="18" width="8.85546875" style="319" bestFit="1" customWidth="1"/>
    <col min="19" max="16384" width="8.85546875" style="319"/>
  </cols>
  <sheetData>
    <row r="1" spans="1:18" s="315" customFormat="1" ht="15.75">
      <c r="A1" s="315" t="s">
        <v>303</v>
      </c>
    </row>
    <row r="2" spans="1:18" ht="12.75" customHeight="1">
      <c r="A2" s="1336" t="s">
        <v>369</v>
      </c>
      <c r="B2" s="1339" t="s">
        <v>41</v>
      </c>
      <c r="C2" s="1342" t="s">
        <v>384</v>
      </c>
      <c r="D2" s="1343"/>
      <c r="E2" s="1342" t="s">
        <v>385</v>
      </c>
      <c r="F2" s="1346"/>
      <c r="G2" s="1326" t="s">
        <v>386</v>
      </c>
      <c r="H2" s="1327"/>
      <c r="I2" s="1327"/>
      <c r="J2" s="1328"/>
      <c r="K2" s="1326" t="s">
        <v>387</v>
      </c>
      <c r="L2" s="1327"/>
      <c r="M2" s="1327"/>
      <c r="N2" s="1328"/>
      <c r="O2" s="1333" t="s">
        <v>24</v>
      </c>
      <c r="P2" s="1333"/>
      <c r="Q2" s="1334" t="s">
        <v>388</v>
      </c>
      <c r="R2" s="1335"/>
    </row>
    <row r="3" spans="1:18">
      <c r="A3" s="1337"/>
      <c r="B3" s="1340"/>
      <c r="C3" s="1344"/>
      <c r="D3" s="1345"/>
      <c r="E3" s="1347"/>
      <c r="F3" s="1348"/>
      <c r="G3" s="1326" t="s">
        <v>389</v>
      </c>
      <c r="H3" s="1328"/>
      <c r="I3" s="1326" t="s">
        <v>390</v>
      </c>
      <c r="J3" s="1328"/>
      <c r="K3" s="1326" t="s">
        <v>389</v>
      </c>
      <c r="L3" s="1328"/>
      <c r="M3" s="1333" t="s">
        <v>390</v>
      </c>
      <c r="N3" s="1333"/>
      <c r="O3" s="1333"/>
      <c r="P3" s="1333"/>
      <c r="Q3" s="1335"/>
      <c r="R3" s="1335"/>
    </row>
    <row r="4" spans="1:18" ht="36" customHeight="1">
      <c r="A4" s="1338"/>
      <c r="B4" s="1341"/>
      <c r="C4" s="352" t="s">
        <v>391</v>
      </c>
      <c r="D4" s="352" t="s">
        <v>231</v>
      </c>
      <c r="E4" s="352" t="s">
        <v>391</v>
      </c>
      <c r="F4" s="352" t="s">
        <v>231</v>
      </c>
      <c r="G4" s="352" t="s">
        <v>391</v>
      </c>
      <c r="H4" s="352" t="s">
        <v>231</v>
      </c>
      <c r="I4" s="352" t="s">
        <v>391</v>
      </c>
      <c r="J4" s="352" t="s">
        <v>231</v>
      </c>
      <c r="K4" s="352" t="s">
        <v>391</v>
      </c>
      <c r="L4" s="352" t="s">
        <v>231</v>
      </c>
      <c r="M4" s="352" t="s">
        <v>391</v>
      </c>
      <c r="N4" s="352" t="s">
        <v>231</v>
      </c>
      <c r="O4" s="352" t="s">
        <v>391</v>
      </c>
      <c r="P4" s="352" t="s">
        <v>231</v>
      </c>
      <c r="Q4" s="352" t="s">
        <v>391</v>
      </c>
      <c r="R4" s="352" t="s">
        <v>488</v>
      </c>
    </row>
    <row r="5" spans="1:18" s="381" customFormat="1">
      <c r="A5" s="6" t="s">
        <v>383</v>
      </c>
      <c r="B5" s="411">
        <v>246</v>
      </c>
      <c r="C5" s="379">
        <v>44117</v>
      </c>
      <c r="D5" s="379">
        <v>3217.5382433750001</v>
      </c>
      <c r="E5" s="379">
        <v>467</v>
      </c>
      <c r="F5" s="379">
        <v>36.725538004999997</v>
      </c>
      <c r="G5" s="379">
        <v>82</v>
      </c>
      <c r="H5" s="379">
        <v>5.9207460000000003</v>
      </c>
      <c r="I5" s="379">
        <v>32</v>
      </c>
      <c r="J5" s="379">
        <v>2.284462875</v>
      </c>
      <c r="K5" s="411">
        <v>3</v>
      </c>
      <c r="L5" s="379">
        <v>0.17921999999999999</v>
      </c>
      <c r="M5" s="379">
        <v>0</v>
      </c>
      <c r="N5" s="379">
        <v>0</v>
      </c>
      <c r="O5" s="379">
        <v>44701</v>
      </c>
      <c r="P5" s="379">
        <v>3262.6482102550003</v>
      </c>
      <c r="Q5" s="379">
        <v>2</v>
      </c>
      <c r="R5" s="379">
        <v>0.12</v>
      </c>
    </row>
    <row r="6" spans="1:18" s="381" customFormat="1">
      <c r="A6" s="6" t="s">
        <v>517</v>
      </c>
      <c r="B6" s="355">
        <v>21</v>
      </c>
      <c r="C6" s="355">
        <v>20</v>
      </c>
      <c r="D6" s="355">
        <v>1.702080625</v>
      </c>
      <c r="E6" s="355">
        <v>39</v>
      </c>
      <c r="F6" s="355">
        <v>2.5485901599999998</v>
      </c>
      <c r="G6" s="355">
        <v>0</v>
      </c>
      <c r="H6" s="355">
        <v>0</v>
      </c>
      <c r="I6" s="355">
        <v>0</v>
      </c>
      <c r="J6" s="355">
        <v>0</v>
      </c>
      <c r="K6" s="355">
        <v>0</v>
      </c>
      <c r="L6" s="355">
        <v>0</v>
      </c>
      <c r="M6" s="355">
        <v>0</v>
      </c>
      <c r="N6" s="355">
        <v>0</v>
      </c>
      <c r="O6" s="355">
        <v>59</v>
      </c>
      <c r="P6" s="355">
        <v>4.2506707849999996</v>
      </c>
      <c r="Q6" s="412">
        <v>2</v>
      </c>
      <c r="R6" s="413">
        <v>0.13</v>
      </c>
    </row>
    <row r="7" spans="1:18" s="381" customFormat="1">
      <c r="A7" s="7">
        <v>43194</v>
      </c>
      <c r="B7" s="414">
        <v>21</v>
      </c>
      <c r="C7" s="414">
        <v>20</v>
      </c>
      <c r="D7" s="414">
        <v>1.702080625</v>
      </c>
      <c r="E7" s="414">
        <v>39</v>
      </c>
      <c r="F7" s="414">
        <v>2.5485901599999998</v>
      </c>
      <c r="G7" s="414">
        <v>0</v>
      </c>
      <c r="H7" s="414">
        <v>0</v>
      </c>
      <c r="I7" s="414">
        <v>0</v>
      </c>
      <c r="J7" s="414">
        <v>0</v>
      </c>
      <c r="K7" s="414">
        <v>0</v>
      </c>
      <c r="L7" s="414">
        <v>0</v>
      </c>
      <c r="M7" s="414">
        <v>0</v>
      </c>
      <c r="N7" s="414">
        <v>0</v>
      </c>
      <c r="O7" s="414">
        <v>59</v>
      </c>
      <c r="P7" s="414">
        <v>4.2506707849999996</v>
      </c>
      <c r="Q7" s="414">
        <v>2</v>
      </c>
      <c r="R7" s="414">
        <v>0.13</v>
      </c>
    </row>
    <row r="8" spans="1:18" s="381" customFormat="1">
      <c r="A8" s="415" t="s">
        <v>392</v>
      </c>
      <c r="B8" s="354"/>
      <c r="C8" s="354"/>
      <c r="D8" s="354"/>
      <c r="E8" s="354"/>
      <c r="F8" s="354"/>
      <c r="G8" s="354"/>
      <c r="H8" s="354"/>
      <c r="I8" s="373"/>
      <c r="J8" s="354"/>
      <c r="K8" s="373"/>
      <c r="L8" s="373"/>
      <c r="M8" s="373"/>
      <c r="N8" s="319"/>
      <c r="O8" s="416"/>
      <c r="P8" s="417"/>
      <c r="Q8" s="418"/>
      <c r="R8" s="319"/>
    </row>
    <row r="9" spans="1:18" s="381" customFormat="1">
      <c r="A9" s="1332" t="s">
        <v>568</v>
      </c>
      <c r="B9" s="1332"/>
      <c r="C9" s="1332"/>
      <c r="D9" s="1332"/>
      <c r="E9" s="1332"/>
      <c r="F9" s="1332"/>
      <c r="G9" s="354"/>
      <c r="H9" s="354"/>
      <c r="I9" s="354"/>
      <c r="J9" s="354"/>
      <c r="K9" s="354"/>
      <c r="L9" s="354"/>
      <c r="M9" s="354"/>
      <c r="N9" s="354"/>
      <c r="O9" s="354"/>
      <c r="P9" s="354"/>
      <c r="Q9" s="354"/>
      <c r="R9" s="354"/>
    </row>
    <row r="10" spans="1:18">
      <c r="A10" s="361" t="s">
        <v>84</v>
      </c>
      <c r="B10" s="354"/>
      <c r="C10" s="354"/>
      <c r="D10" s="354"/>
      <c r="E10" s="354"/>
      <c r="F10" s="354"/>
      <c r="G10" s="354"/>
      <c r="H10" s="354"/>
      <c r="I10" s="354"/>
      <c r="J10" s="354"/>
      <c r="K10" s="354"/>
      <c r="L10" s="354"/>
      <c r="M10" s="354"/>
    </row>
    <row r="13" spans="1:18">
      <c r="Q13" s="418" t="s">
        <v>82</v>
      </c>
    </row>
    <row r="14" spans="1:18">
      <c r="R14" s="419"/>
    </row>
    <row r="20" spans="1:19" s="354" customFormat="1" ht="12.75" customHeight="1">
      <c r="A20" s="319"/>
    </row>
    <row r="25" spans="1:19">
      <c r="S25" s="418"/>
    </row>
  </sheetData>
  <mergeCells count="13">
    <mergeCell ref="A9:F9"/>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1"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DK25"/>
  <sheetViews>
    <sheetView zoomScaleNormal="100" workbookViewId="0">
      <selection activeCell="F32" sqref="F32"/>
    </sheetView>
  </sheetViews>
  <sheetFormatPr defaultColWidth="8.85546875" defaultRowHeight="12.75"/>
  <cols>
    <col min="1" max="1" width="7.7109375" style="354" customWidth="1"/>
    <col min="2" max="2" width="7.28515625" style="354" customWidth="1"/>
    <col min="3" max="3" width="9.42578125" style="354" customWidth="1"/>
    <col min="4" max="4" width="9.140625" style="354" customWidth="1"/>
    <col min="5" max="5" width="11.5703125" style="354" customWidth="1"/>
    <col min="6" max="6" width="9.28515625" style="354" customWidth="1"/>
    <col min="7" max="7" width="10.5703125" style="354" customWidth="1"/>
    <col min="8" max="8" width="9.28515625" style="354" customWidth="1"/>
    <col min="9" max="9" width="11" style="354" customWidth="1"/>
    <col min="10" max="10" width="10" style="354" customWidth="1"/>
    <col min="11" max="11" width="9.140625" style="354" customWidth="1"/>
    <col min="12" max="12" width="8.5703125" style="354" customWidth="1"/>
    <col min="13" max="13" width="9.42578125" style="354" customWidth="1"/>
    <col min="14" max="14" width="9" style="354" customWidth="1"/>
    <col min="15" max="15" width="10.85546875" style="354" customWidth="1"/>
    <col min="16" max="16" width="10.140625" style="354" customWidth="1"/>
    <col min="17" max="17" width="9" style="354" customWidth="1"/>
    <col min="18" max="18" width="8.140625" style="354" customWidth="1"/>
    <col min="19" max="16384" width="8.85546875" style="354"/>
  </cols>
  <sheetData>
    <row r="1" spans="1:115" ht="18.75" customHeight="1">
      <c r="A1" s="1349" t="s">
        <v>393</v>
      </c>
      <c r="B1" s="1349"/>
      <c r="C1" s="1349"/>
      <c r="D1" s="1349"/>
      <c r="E1" s="1349"/>
      <c r="F1" s="1349"/>
      <c r="G1" s="1349"/>
      <c r="H1" s="1349"/>
      <c r="I1" s="1349"/>
      <c r="J1" s="1349"/>
      <c r="K1" s="1349"/>
      <c r="L1" s="1349"/>
      <c r="M1" s="1349"/>
    </row>
    <row r="2" spans="1:115" ht="23.25" customHeight="1">
      <c r="A2" s="1336" t="s">
        <v>369</v>
      </c>
      <c r="B2" s="1339" t="s">
        <v>41</v>
      </c>
      <c r="C2" s="1350" t="s">
        <v>384</v>
      </c>
      <c r="D2" s="1351"/>
      <c r="E2" s="1350" t="s">
        <v>385</v>
      </c>
      <c r="F2" s="1354"/>
      <c r="G2" s="1357" t="s">
        <v>386</v>
      </c>
      <c r="H2" s="1358"/>
      <c r="I2" s="1358"/>
      <c r="J2" s="1359"/>
      <c r="K2" s="1357" t="s">
        <v>387</v>
      </c>
      <c r="L2" s="1358"/>
      <c r="M2" s="1358"/>
      <c r="N2" s="1359"/>
      <c r="O2" s="1360" t="s">
        <v>24</v>
      </c>
      <c r="P2" s="1360"/>
      <c r="Q2" s="1361" t="s">
        <v>388</v>
      </c>
      <c r="R2" s="1362"/>
    </row>
    <row r="3" spans="1:115" ht="20.25" customHeight="1">
      <c r="A3" s="1337"/>
      <c r="B3" s="1340"/>
      <c r="C3" s="1352"/>
      <c r="D3" s="1353"/>
      <c r="E3" s="1355"/>
      <c r="F3" s="1356"/>
      <c r="G3" s="1357" t="s">
        <v>389</v>
      </c>
      <c r="H3" s="1359"/>
      <c r="I3" s="1357" t="s">
        <v>390</v>
      </c>
      <c r="J3" s="1359"/>
      <c r="K3" s="1357" t="s">
        <v>389</v>
      </c>
      <c r="L3" s="1359"/>
      <c r="M3" s="1357" t="s">
        <v>390</v>
      </c>
      <c r="N3" s="1359"/>
      <c r="O3" s="1360"/>
      <c r="P3" s="1360"/>
      <c r="Q3" s="1362"/>
      <c r="R3" s="1362"/>
    </row>
    <row r="4" spans="1:115" s="422" customFormat="1" ht="25.5">
      <c r="A4" s="1338"/>
      <c r="B4" s="1341"/>
      <c r="C4" s="420" t="s">
        <v>391</v>
      </c>
      <c r="D4" s="352" t="s">
        <v>231</v>
      </c>
      <c r="E4" s="420" t="s">
        <v>391</v>
      </c>
      <c r="F4" s="352" t="s">
        <v>231</v>
      </c>
      <c r="G4" s="420" t="s">
        <v>391</v>
      </c>
      <c r="H4" s="352" t="s">
        <v>231</v>
      </c>
      <c r="I4" s="420" t="s">
        <v>391</v>
      </c>
      <c r="J4" s="352" t="s">
        <v>231</v>
      </c>
      <c r="K4" s="420" t="s">
        <v>391</v>
      </c>
      <c r="L4" s="352" t="s">
        <v>231</v>
      </c>
      <c r="M4" s="420" t="s">
        <v>391</v>
      </c>
      <c r="N4" s="352" t="s">
        <v>231</v>
      </c>
      <c r="O4" s="420" t="s">
        <v>391</v>
      </c>
      <c r="P4" s="352" t="s">
        <v>231</v>
      </c>
      <c r="Q4" s="420" t="s">
        <v>391</v>
      </c>
      <c r="R4" s="421" t="s">
        <v>489</v>
      </c>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row>
    <row r="5" spans="1:115" s="422" customFormat="1">
      <c r="A5" s="6" t="s">
        <v>383</v>
      </c>
      <c r="B5" s="423">
        <v>246</v>
      </c>
      <c r="C5" s="423">
        <v>57674584</v>
      </c>
      <c r="D5" s="423">
        <v>4810454.3916689996</v>
      </c>
      <c r="E5" s="423">
        <v>214758366</v>
      </c>
      <c r="F5" s="423">
        <v>15597519.7223446</v>
      </c>
      <c r="G5" s="423">
        <v>783312918</v>
      </c>
      <c r="H5" s="423">
        <v>71028905.386217803</v>
      </c>
      <c r="I5" s="423">
        <v>731721304</v>
      </c>
      <c r="J5" s="423">
        <v>63892970.901222497</v>
      </c>
      <c r="K5" s="423">
        <v>86282094</v>
      </c>
      <c r="L5" s="423">
        <v>6728006.9254511604</v>
      </c>
      <c r="M5" s="423">
        <v>40129282</v>
      </c>
      <c r="N5" s="423">
        <v>2927001.61905709</v>
      </c>
      <c r="O5" s="423">
        <v>1913878548</v>
      </c>
      <c r="P5" s="423">
        <v>164984858.950562</v>
      </c>
      <c r="Q5" s="423">
        <v>3800266</v>
      </c>
      <c r="R5" s="423">
        <v>274930.59255605499</v>
      </c>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row>
    <row r="6" spans="1:115" s="381" customFormat="1">
      <c r="A6" s="6" t="s">
        <v>517</v>
      </c>
      <c r="B6" s="355">
        <v>21</v>
      </c>
      <c r="C6" s="355">
        <v>4993824</v>
      </c>
      <c r="D6" s="355">
        <v>433691.273762225</v>
      </c>
      <c r="E6" s="355">
        <v>19971346</v>
      </c>
      <c r="F6" s="355">
        <v>1431956.7571702399</v>
      </c>
      <c r="G6" s="355">
        <v>69599045</v>
      </c>
      <c r="H6" s="355">
        <v>6570818.3973215204</v>
      </c>
      <c r="I6" s="355">
        <v>67963276</v>
      </c>
      <c r="J6" s="355">
        <v>6169967.5836405698</v>
      </c>
      <c r="K6" s="355">
        <v>9224410</v>
      </c>
      <c r="L6" s="355">
        <v>711977.43302098499</v>
      </c>
      <c r="M6" s="355">
        <v>4247393</v>
      </c>
      <c r="N6" s="355">
        <v>301815.939864085</v>
      </c>
      <c r="O6" s="355">
        <v>175999294</v>
      </c>
      <c r="P6" s="355">
        <v>15620227.3847796</v>
      </c>
      <c r="Q6" s="412">
        <v>4567264</v>
      </c>
      <c r="R6" s="412">
        <v>351290.31786055502</v>
      </c>
    </row>
    <row r="7" spans="1:115" s="425" customFormat="1">
      <c r="A7" s="7">
        <v>43191</v>
      </c>
      <c r="B7" s="363">
        <v>21</v>
      </c>
      <c r="C7" s="424">
        <v>4993824</v>
      </c>
      <c r="D7" s="424">
        <v>433691.273762225</v>
      </c>
      <c r="E7" s="424">
        <v>19971346</v>
      </c>
      <c r="F7" s="424">
        <v>1431956.7571702399</v>
      </c>
      <c r="G7" s="424">
        <v>69599045</v>
      </c>
      <c r="H7" s="424">
        <v>6570818.3973215204</v>
      </c>
      <c r="I7" s="424">
        <v>67963276</v>
      </c>
      <c r="J7" s="424">
        <v>6169967.5836405698</v>
      </c>
      <c r="K7" s="424">
        <v>9224410</v>
      </c>
      <c r="L7" s="424">
        <v>711977.43302098499</v>
      </c>
      <c r="M7" s="424">
        <v>4247393</v>
      </c>
      <c r="N7" s="424">
        <v>301815.939864085</v>
      </c>
      <c r="O7" s="424">
        <v>175999294</v>
      </c>
      <c r="P7" s="424">
        <v>15620227.3847796</v>
      </c>
      <c r="Q7" s="424">
        <v>4567264</v>
      </c>
      <c r="R7" s="424">
        <v>351290.31786055502</v>
      </c>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row>
    <row r="8" spans="1:115" s="425" customFormat="1">
      <c r="A8" s="415" t="s">
        <v>392</v>
      </c>
      <c r="B8" s="354"/>
      <c r="C8" s="354"/>
      <c r="D8" s="354"/>
      <c r="E8" s="354"/>
      <c r="F8" s="354"/>
      <c r="G8" s="354"/>
      <c r="H8" s="354"/>
      <c r="I8" s="354"/>
      <c r="J8" s="354"/>
      <c r="K8" s="354"/>
      <c r="L8" s="354"/>
      <c r="M8" s="354"/>
      <c r="N8" s="319"/>
      <c r="O8" s="416"/>
      <c r="P8" s="417"/>
      <c r="Q8" s="319"/>
      <c r="R8" s="319"/>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row>
    <row r="9" spans="1:115" s="425" customFormat="1">
      <c r="A9" s="1332" t="s">
        <v>568</v>
      </c>
      <c r="B9" s="1332"/>
      <c r="C9" s="1332"/>
      <c r="D9" s="1332"/>
      <c r="E9" s="1332"/>
      <c r="F9" s="1332"/>
      <c r="G9" s="354"/>
      <c r="H9" s="354"/>
      <c r="I9" s="354"/>
      <c r="J9" s="354"/>
      <c r="K9" s="354"/>
      <c r="L9" s="354"/>
      <c r="M9" s="354"/>
      <c r="N9" s="426"/>
      <c r="O9" s="373"/>
      <c r="P9" s="354"/>
      <c r="Q9" s="427"/>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row>
    <row r="10" spans="1:115" s="425" customFormat="1">
      <c r="A10" s="372" t="s">
        <v>83</v>
      </c>
      <c r="B10" s="373"/>
      <c r="C10" s="373"/>
      <c r="D10" s="373"/>
      <c r="E10" s="373"/>
      <c r="F10" s="373"/>
      <c r="G10" s="373"/>
      <c r="H10" s="373"/>
      <c r="I10" s="373"/>
      <c r="J10" s="373"/>
      <c r="K10" s="373"/>
      <c r="L10" s="426"/>
      <c r="M10" s="373"/>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row>
    <row r="11" spans="1:115" s="425" customFormat="1">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row>
    <row r="12" spans="1:115" s="425" customFormat="1">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row>
    <row r="13" spans="1:115" s="425" customFormat="1">
      <c r="A13" s="354"/>
      <c r="B13" s="354"/>
      <c r="C13" s="354"/>
      <c r="D13" s="354"/>
      <c r="E13" s="354"/>
      <c r="F13" s="354"/>
      <c r="G13" s="354"/>
      <c r="H13" s="354"/>
      <c r="N13" s="428"/>
      <c r="O13" s="354"/>
      <c r="P13" s="429"/>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row>
    <row r="14" spans="1:115" s="425" customFormat="1">
      <c r="A14" s="354"/>
      <c r="B14" s="354"/>
      <c r="C14" s="354"/>
      <c r="D14" s="354"/>
      <c r="E14" s="354"/>
      <c r="F14" s="354"/>
      <c r="G14" s="354"/>
      <c r="H14" s="354"/>
      <c r="N14" s="430"/>
      <c r="O14" s="354"/>
      <c r="P14" s="429"/>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354"/>
      <c r="DG14" s="354"/>
      <c r="DH14" s="354"/>
      <c r="DI14" s="354"/>
      <c r="DJ14" s="354"/>
      <c r="DK14" s="354"/>
    </row>
    <row r="15" spans="1:115" s="425" customFormat="1">
      <c r="A15" s="354"/>
      <c r="B15" s="354"/>
      <c r="C15" s="354"/>
      <c r="D15" s="354"/>
      <c r="E15" s="354"/>
      <c r="F15" s="354"/>
      <c r="G15" s="354"/>
      <c r="H15" s="354"/>
      <c r="N15" s="430"/>
      <c r="O15" s="354"/>
      <c r="P15" s="429"/>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c r="DG15" s="354"/>
      <c r="DH15" s="354"/>
      <c r="DI15" s="354"/>
      <c r="DJ15" s="354"/>
      <c r="DK15" s="354"/>
    </row>
    <row r="16" spans="1:115" s="425" customFormat="1">
      <c r="A16" s="354"/>
      <c r="B16" s="354"/>
      <c r="C16" s="354"/>
      <c r="D16" s="354"/>
      <c r="E16" s="354"/>
      <c r="F16" s="354"/>
      <c r="G16" s="354"/>
      <c r="H16" s="354"/>
      <c r="N16" s="430"/>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c r="DG16" s="354"/>
      <c r="DH16" s="354"/>
      <c r="DI16" s="354"/>
      <c r="DJ16" s="354"/>
      <c r="DK16" s="354"/>
    </row>
    <row r="17" spans="1:115" s="425" customFormat="1">
      <c r="A17" s="354"/>
      <c r="B17" s="354"/>
      <c r="C17" s="354"/>
      <c r="D17" s="354"/>
      <c r="E17" s="354"/>
      <c r="F17" s="354"/>
      <c r="G17" s="354"/>
      <c r="H17" s="354"/>
      <c r="N17" s="431"/>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4"/>
      <c r="BY17" s="354"/>
      <c r="BZ17" s="354"/>
      <c r="CA17" s="354"/>
      <c r="CB17" s="354"/>
      <c r="CC17" s="354"/>
      <c r="CD17" s="354"/>
      <c r="CE17" s="354"/>
      <c r="CF17" s="354"/>
      <c r="CG17" s="354"/>
      <c r="CH17" s="354"/>
      <c r="CI17" s="354"/>
      <c r="CJ17" s="354"/>
      <c r="CK17" s="354"/>
      <c r="CL17" s="354"/>
      <c r="CM17" s="354"/>
      <c r="CN17" s="354"/>
      <c r="CO17" s="354"/>
      <c r="CP17" s="354"/>
      <c r="CQ17" s="354"/>
      <c r="CR17" s="354"/>
      <c r="CS17" s="354"/>
      <c r="CT17" s="354"/>
      <c r="CU17" s="354"/>
      <c r="CV17" s="354"/>
      <c r="CW17" s="354"/>
      <c r="CX17" s="354"/>
      <c r="CY17" s="354"/>
      <c r="CZ17" s="354"/>
      <c r="DA17" s="354"/>
      <c r="DB17" s="354"/>
      <c r="DC17" s="354"/>
      <c r="DD17" s="354"/>
      <c r="DE17" s="354"/>
      <c r="DF17" s="354"/>
      <c r="DG17" s="354"/>
      <c r="DH17" s="354"/>
      <c r="DI17" s="354"/>
      <c r="DJ17" s="354"/>
      <c r="DK17" s="354"/>
    </row>
    <row r="18" spans="1:115" s="319" customFormat="1">
      <c r="A18" s="354"/>
      <c r="B18" s="354"/>
      <c r="C18" s="354"/>
      <c r="D18" s="354"/>
      <c r="E18" s="354"/>
      <c r="F18" s="354"/>
      <c r="G18" s="354"/>
      <c r="H18" s="354"/>
      <c r="N18" s="432"/>
      <c r="O18" s="354"/>
      <c r="P18" s="42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54"/>
      <c r="CO18" s="354"/>
      <c r="CP18" s="354"/>
      <c r="CQ18" s="354"/>
      <c r="CR18" s="354"/>
      <c r="CS18" s="354"/>
      <c r="CT18" s="354"/>
      <c r="CU18" s="354"/>
      <c r="CV18" s="354"/>
      <c r="CW18" s="354"/>
      <c r="CX18" s="354"/>
      <c r="CY18" s="354"/>
      <c r="CZ18" s="354"/>
      <c r="DA18" s="354"/>
      <c r="DB18" s="354"/>
      <c r="DC18" s="354"/>
      <c r="DD18" s="354"/>
      <c r="DE18" s="354"/>
      <c r="DF18" s="354"/>
      <c r="DG18" s="354"/>
      <c r="DH18" s="354"/>
      <c r="DI18" s="354"/>
      <c r="DJ18" s="354"/>
      <c r="DK18" s="354"/>
    </row>
    <row r="19" spans="1:115" ht="12.75" customHeight="1">
      <c r="G19" s="319"/>
      <c r="P19" s="424"/>
    </row>
    <row r="20" spans="1:115">
      <c r="P20" s="424"/>
    </row>
    <row r="21" spans="1:115">
      <c r="P21" s="424"/>
    </row>
    <row r="22" spans="1:115">
      <c r="P22" s="433"/>
    </row>
    <row r="23" spans="1:115">
      <c r="P23" s="434"/>
    </row>
    <row r="24" spans="1:115">
      <c r="P24" s="435"/>
    </row>
    <row r="25" spans="1:115">
      <c r="P25" s="436"/>
      <c r="Q25" s="371"/>
    </row>
  </sheetData>
  <mergeCells count="14">
    <mergeCell ref="A9:F9"/>
    <mergeCell ref="O2:P3"/>
    <mergeCell ref="Q2:R3"/>
    <mergeCell ref="G3:H3"/>
    <mergeCell ref="I3:J3"/>
    <mergeCell ref="K3:L3"/>
    <mergeCell ref="M3:N3"/>
    <mergeCell ref="A1:M1"/>
    <mergeCell ref="A2:A4"/>
    <mergeCell ref="B2:B4"/>
    <mergeCell ref="C2:D3"/>
    <mergeCell ref="E2:F3"/>
    <mergeCell ref="G2:J2"/>
    <mergeCell ref="K2:N2"/>
  </mergeCells>
  <pageMargins left="0.75" right="0.75" top="1" bottom="1" header="0.5" footer="0.5"/>
  <pageSetup scale="67" orientation="landscape" r:id="rId1"/>
  <headerFooter alignWithMargins="0"/>
  <colBreaks count="1" manualBreakCount="1">
    <brk id="17"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X21"/>
  <sheetViews>
    <sheetView zoomScaleNormal="100" workbookViewId="0">
      <selection activeCell="F32" sqref="F32"/>
    </sheetView>
  </sheetViews>
  <sheetFormatPr defaultColWidth="9.140625" defaultRowHeight="12.75"/>
  <cols>
    <col min="1" max="1" width="7.7109375" style="100" customWidth="1"/>
    <col min="2" max="2" width="9.42578125" style="100" customWidth="1"/>
    <col min="3" max="3" width="10.140625" style="100" customWidth="1"/>
    <col min="4" max="4" width="9.85546875" style="100" customWidth="1"/>
    <col min="5" max="6" width="9.28515625" style="100" customWidth="1"/>
    <col min="7" max="8" width="9.85546875" style="100" customWidth="1"/>
    <col min="9" max="9" width="9.7109375" style="100" customWidth="1"/>
    <col min="10" max="10" width="10" style="100" customWidth="1"/>
    <col min="11" max="11" width="8" style="100" customWidth="1"/>
    <col min="12" max="12" width="7" style="100" customWidth="1"/>
    <col min="13" max="13" width="9.28515625" style="100" customWidth="1"/>
    <col min="14" max="16384" width="9.140625" style="100"/>
  </cols>
  <sheetData>
    <row r="1" spans="1:24" s="437" customFormat="1" ht="15.75">
      <c r="A1" s="437" t="s">
        <v>305</v>
      </c>
    </row>
    <row r="2" spans="1:24">
      <c r="A2" s="1339" t="s">
        <v>369</v>
      </c>
      <c r="B2" s="1357" t="s">
        <v>30</v>
      </c>
      <c r="C2" s="1358"/>
      <c r="D2" s="1358"/>
      <c r="E2" s="1358"/>
      <c r="F2" s="1358"/>
      <c r="G2" s="1359"/>
      <c r="H2" s="1360" t="s">
        <v>29</v>
      </c>
      <c r="I2" s="1367"/>
      <c r="J2" s="1367"/>
      <c r="K2" s="1367"/>
      <c r="L2" s="1367"/>
      <c r="M2" s="1367"/>
    </row>
    <row r="3" spans="1:24" ht="12.75" customHeight="1">
      <c r="A3" s="1365"/>
      <c r="B3" s="1360" t="s">
        <v>394</v>
      </c>
      <c r="C3" s="1360"/>
      <c r="D3" s="1360" t="s">
        <v>395</v>
      </c>
      <c r="E3" s="1360"/>
      <c r="F3" s="1368" t="s">
        <v>28</v>
      </c>
      <c r="G3" s="1370" t="s">
        <v>396</v>
      </c>
      <c r="H3" s="1360" t="s">
        <v>394</v>
      </c>
      <c r="I3" s="1360"/>
      <c r="J3" s="1360" t="s">
        <v>395</v>
      </c>
      <c r="K3" s="1360"/>
      <c r="L3" s="1368" t="s">
        <v>28</v>
      </c>
      <c r="M3" s="1363" t="s">
        <v>396</v>
      </c>
    </row>
    <row r="4" spans="1:24" ht="27" customHeight="1">
      <c r="A4" s="1366"/>
      <c r="B4" s="420" t="s">
        <v>397</v>
      </c>
      <c r="C4" s="420" t="s">
        <v>398</v>
      </c>
      <c r="D4" s="420" t="s">
        <v>399</v>
      </c>
      <c r="E4" s="420" t="s">
        <v>400</v>
      </c>
      <c r="F4" s="1369"/>
      <c r="G4" s="1370"/>
      <c r="H4" s="438" t="s">
        <v>397</v>
      </c>
      <c r="I4" s="420" t="s">
        <v>398</v>
      </c>
      <c r="J4" s="439" t="s">
        <v>399</v>
      </c>
      <c r="K4" s="420" t="s">
        <v>400</v>
      </c>
      <c r="L4" s="1369"/>
      <c r="M4" s="1364"/>
    </row>
    <row r="5" spans="1:24">
      <c r="A5" s="183" t="s">
        <v>383</v>
      </c>
      <c r="B5" s="440">
        <v>10.68</v>
      </c>
      <c r="C5" s="440">
        <v>0.42000000001000015</v>
      </c>
      <c r="D5" s="440">
        <v>0.25000000000000006</v>
      </c>
      <c r="E5" s="440">
        <v>0.01</v>
      </c>
      <c r="F5" s="440">
        <v>11.079999999999998</v>
      </c>
      <c r="G5" s="440">
        <v>17.89</v>
      </c>
      <c r="H5" s="440">
        <v>115457.07999999999</v>
      </c>
      <c r="I5" s="440">
        <v>2212.9499999999998</v>
      </c>
      <c r="J5" s="440">
        <v>18941.510000000002</v>
      </c>
      <c r="K5" s="440">
        <v>3210.1899999999996</v>
      </c>
      <c r="L5" s="440">
        <v>139821.73000000001</v>
      </c>
      <c r="M5" s="440">
        <v>1617.45</v>
      </c>
      <c r="N5" s="441"/>
      <c r="O5" s="441"/>
      <c r="P5" s="441"/>
      <c r="Q5" s="441"/>
      <c r="R5" s="441"/>
      <c r="S5" s="441"/>
      <c r="T5" s="441"/>
      <c r="U5" s="441"/>
      <c r="V5" s="441"/>
      <c r="W5" s="441"/>
      <c r="X5" s="441"/>
    </row>
    <row r="6" spans="1:24">
      <c r="A6" s="6" t="s">
        <v>517</v>
      </c>
      <c r="B6" s="440">
        <v>0.12</v>
      </c>
      <c r="C6" s="440">
        <v>0.02</v>
      </c>
      <c r="D6" s="440">
        <v>0</v>
      </c>
      <c r="E6" s="440">
        <v>0</v>
      </c>
      <c r="F6" s="440">
        <v>0.14000000000000001</v>
      </c>
      <c r="G6" s="440">
        <v>17.98</v>
      </c>
      <c r="H6" s="440">
        <v>9426.5</v>
      </c>
      <c r="I6" s="440">
        <v>160.96</v>
      </c>
      <c r="J6" s="440">
        <v>1453.52</v>
      </c>
      <c r="K6" s="440">
        <v>144.61000000000001</v>
      </c>
      <c r="L6" s="440">
        <v>11185.59</v>
      </c>
      <c r="M6" s="442">
        <v>1637</v>
      </c>
      <c r="N6" s="441"/>
      <c r="O6" s="441"/>
      <c r="P6" s="441"/>
      <c r="Q6" s="441"/>
      <c r="R6" s="441"/>
      <c r="S6" s="441"/>
      <c r="T6" s="441"/>
      <c r="U6" s="441"/>
      <c r="V6" s="441"/>
      <c r="W6" s="441"/>
      <c r="X6" s="441"/>
    </row>
    <row r="7" spans="1:24">
      <c r="A7" s="179">
        <v>43194</v>
      </c>
      <c r="B7" s="443">
        <v>0.12</v>
      </c>
      <c r="C7" s="443">
        <v>0.02</v>
      </c>
      <c r="D7" s="440">
        <v>0</v>
      </c>
      <c r="E7" s="440">
        <v>0</v>
      </c>
      <c r="F7" s="443">
        <v>0.14000000000000001</v>
      </c>
      <c r="G7" s="443">
        <v>17.98</v>
      </c>
      <c r="H7" s="444">
        <v>9426.5</v>
      </c>
      <c r="I7" s="444">
        <v>160.96</v>
      </c>
      <c r="J7" s="444">
        <v>1453.52</v>
      </c>
      <c r="K7" s="444">
        <v>144.61000000000001</v>
      </c>
      <c r="L7" s="444">
        <v>11185.59</v>
      </c>
      <c r="M7" s="444">
        <v>1637</v>
      </c>
      <c r="N7" s="441"/>
      <c r="O7" s="441"/>
      <c r="P7" s="441"/>
      <c r="Q7" s="441"/>
      <c r="R7" s="441"/>
      <c r="S7" s="441"/>
      <c r="T7" s="441"/>
      <c r="U7" s="441"/>
      <c r="V7" s="441"/>
      <c r="W7" s="441"/>
      <c r="X7" s="441"/>
    </row>
    <row r="8" spans="1:24">
      <c r="A8" s="1332" t="s">
        <v>568</v>
      </c>
      <c r="B8" s="1332"/>
      <c r="C8" s="1332"/>
      <c r="D8" s="1332"/>
      <c r="E8" s="1332"/>
      <c r="F8" s="1332"/>
      <c r="G8" s="354"/>
      <c r="H8" s="354"/>
      <c r="I8" s="354"/>
      <c r="J8" s="354"/>
      <c r="K8" s="354"/>
      <c r="L8" s="354"/>
      <c r="M8" s="354"/>
      <c r="N8" s="441"/>
      <c r="O8" s="441"/>
      <c r="P8" s="441"/>
      <c r="Q8" s="441"/>
      <c r="R8" s="441"/>
      <c r="S8" s="441"/>
      <c r="T8" s="441"/>
      <c r="U8" s="441"/>
      <c r="V8" s="441"/>
      <c r="W8" s="441"/>
      <c r="X8" s="441"/>
    </row>
    <row r="9" spans="1:24">
      <c r="A9" s="77" t="s">
        <v>355</v>
      </c>
      <c r="B9" s="445"/>
      <c r="C9" s="445"/>
      <c r="D9" s="445"/>
      <c r="E9" s="445"/>
      <c r="F9" s="445"/>
      <c r="G9" s="445"/>
      <c r="H9" s="445"/>
      <c r="I9" s="445"/>
      <c r="J9" s="445"/>
      <c r="K9" s="445"/>
      <c r="N9" s="441"/>
      <c r="O9" s="441"/>
      <c r="P9" s="441"/>
      <c r="Q9" s="441"/>
      <c r="R9" s="441"/>
      <c r="S9" s="441"/>
      <c r="T9" s="441"/>
      <c r="U9" s="441"/>
      <c r="V9" s="441"/>
      <c r="W9" s="441"/>
      <c r="X9" s="441"/>
    </row>
    <row r="10" spans="1:24">
      <c r="A10" s="445"/>
      <c r="N10" s="441"/>
      <c r="O10" s="441"/>
      <c r="P10" s="441"/>
      <c r="Q10" s="441"/>
      <c r="R10" s="441"/>
      <c r="S10" s="441"/>
      <c r="T10" s="441"/>
      <c r="U10" s="441"/>
      <c r="V10" s="441"/>
      <c r="W10" s="441"/>
      <c r="X10" s="441"/>
    </row>
    <row r="11" spans="1:24">
      <c r="N11" s="441"/>
      <c r="O11" s="441"/>
      <c r="P11" s="441"/>
      <c r="Q11" s="441"/>
      <c r="R11" s="441"/>
      <c r="S11" s="441"/>
      <c r="T11" s="441"/>
      <c r="U11" s="441"/>
      <c r="V11" s="441"/>
      <c r="W11" s="441"/>
      <c r="X11" s="441"/>
    </row>
    <row r="12" spans="1:24">
      <c r="N12" s="441"/>
      <c r="O12" s="441"/>
      <c r="P12" s="441"/>
      <c r="Q12" s="441"/>
      <c r="R12" s="441"/>
      <c r="S12" s="441"/>
      <c r="T12" s="441"/>
      <c r="U12" s="441"/>
      <c r="V12" s="441"/>
      <c r="W12" s="441"/>
      <c r="X12" s="441"/>
    </row>
    <row r="13" spans="1:24">
      <c r="N13" s="441"/>
      <c r="O13" s="441"/>
      <c r="P13" s="441"/>
      <c r="Q13" s="441"/>
      <c r="R13" s="441"/>
      <c r="S13" s="441"/>
      <c r="T13" s="441"/>
      <c r="U13" s="441"/>
      <c r="V13" s="441"/>
      <c r="W13" s="441"/>
      <c r="X13" s="441"/>
    </row>
    <row r="14" spans="1:24">
      <c r="N14" s="441"/>
      <c r="O14" s="441"/>
      <c r="P14" s="441"/>
      <c r="Q14" s="441"/>
      <c r="R14" s="441"/>
      <c r="S14" s="441"/>
      <c r="T14" s="441"/>
      <c r="U14" s="441"/>
      <c r="V14" s="441"/>
      <c r="W14" s="441"/>
      <c r="X14" s="441"/>
    </row>
    <row r="15" spans="1:24">
      <c r="N15" s="441"/>
      <c r="O15" s="441"/>
      <c r="P15" s="441"/>
      <c r="Q15" s="441"/>
      <c r="R15" s="441"/>
      <c r="S15" s="441"/>
      <c r="T15" s="441"/>
      <c r="U15" s="441"/>
      <c r="V15" s="441"/>
      <c r="W15" s="441"/>
      <c r="X15" s="441"/>
    </row>
    <row r="16" spans="1:24">
      <c r="N16" s="441"/>
      <c r="O16" s="441"/>
      <c r="P16" s="441"/>
      <c r="Q16" s="441"/>
      <c r="R16" s="441"/>
      <c r="S16" s="441"/>
      <c r="T16" s="441"/>
      <c r="U16" s="441"/>
      <c r="V16" s="441"/>
      <c r="W16" s="441"/>
      <c r="X16" s="441"/>
    </row>
    <row r="17" spans="1:24">
      <c r="N17" s="441"/>
      <c r="O17" s="441"/>
      <c r="P17" s="441"/>
      <c r="Q17" s="441"/>
      <c r="R17" s="441"/>
      <c r="S17" s="441"/>
      <c r="T17" s="441"/>
      <c r="U17" s="441"/>
      <c r="V17" s="441"/>
      <c r="W17" s="441"/>
      <c r="X17" s="441"/>
    </row>
    <row r="18" spans="1:24">
      <c r="N18" s="441"/>
      <c r="O18" s="441"/>
      <c r="P18" s="441"/>
      <c r="Q18" s="441"/>
      <c r="R18" s="441"/>
      <c r="S18" s="441"/>
      <c r="T18" s="441"/>
      <c r="U18" s="441"/>
      <c r="V18" s="441"/>
      <c r="W18" s="441"/>
      <c r="X18" s="441"/>
    </row>
    <row r="19" spans="1:24" s="354" customFormat="1" ht="12.75" customHeight="1">
      <c r="A19" s="100"/>
      <c r="B19" s="100"/>
      <c r="C19" s="100"/>
      <c r="D19" s="100"/>
      <c r="E19" s="100"/>
      <c r="F19" s="100"/>
      <c r="G19" s="100"/>
      <c r="H19" s="100"/>
      <c r="I19" s="100"/>
      <c r="J19" s="100"/>
      <c r="K19" s="100"/>
      <c r="L19" s="100"/>
      <c r="M19" s="100"/>
    </row>
    <row r="21" spans="1:24" ht="12.75" customHeight="1"/>
  </sheetData>
  <mergeCells count="12">
    <mergeCell ref="M3:M4"/>
    <mergeCell ref="A8:F8"/>
    <mergeCell ref="A2:A4"/>
    <mergeCell ref="B2:G2"/>
    <mergeCell ref="H2:M2"/>
    <mergeCell ref="B3:C3"/>
    <mergeCell ref="D3:E3"/>
    <mergeCell ref="F3:F4"/>
    <mergeCell ref="G3:G4"/>
    <mergeCell ref="H3:I3"/>
    <mergeCell ref="J3:K3"/>
    <mergeCell ref="L3:L4"/>
  </mergeCells>
  <pageMargins left="0.75" right="0.75" top="1" bottom="1" header="0.5" footer="0.5"/>
  <pageSetup scale="94"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Q16"/>
  <sheetViews>
    <sheetView zoomScaleNormal="100" workbookViewId="0">
      <selection activeCell="F32" sqref="F32"/>
    </sheetView>
  </sheetViews>
  <sheetFormatPr defaultColWidth="9.140625" defaultRowHeight="15"/>
  <cols>
    <col min="1" max="1" width="9.140625" style="453"/>
    <col min="2" max="2" width="11.7109375" style="453" customWidth="1"/>
    <col min="3" max="3" width="9.140625" style="453"/>
    <col min="4" max="4" width="12.7109375" style="453" customWidth="1"/>
    <col min="5" max="8" width="9.140625" style="453"/>
    <col min="9" max="9" width="12.42578125" style="453" customWidth="1"/>
    <col min="10" max="10" width="9.140625" style="453"/>
    <col min="11" max="11" width="8.7109375" style="453" customWidth="1"/>
    <col min="12" max="16384" width="9.140625" style="453"/>
  </cols>
  <sheetData>
    <row r="1" spans="1:17" s="446" customFormat="1" ht="15.75">
      <c r="A1" s="446" t="s">
        <v>306</v>
      </c>
    </row>
    <row r="2" spans="1:17" s="447" customFormat="1" ht="15" customHeight="1">
      <c r="A2" s="1371" t="s">
        <v>348</v>
      </c>
      <c r="B2" s="1373" t="s">
        <v>77</v>
      </c>
      <c r="C2" s="1373"/>
      <c r="D2" s="1373"/>
      <c r="E2" s="1373"/>
      <c r="F2" s="1373"/>
      <c r="G2" s="1373" t="s">
        <v>401</v>
      </c>
      <c r="H2" s="1373"/>
      <c r="I2" s="1373"/>
      <c r="J2" s="1373"/>
      <c r="K2" s="1373"/>
    </row>
    <row r="3" spans="1:17" s="447" customFormat="1" ht="12.75">
      <c r="A3" s="1372"/>
      <c r="B3" s="448" t="s">
        <v>402</v>
      </c>
      <c r="C3" s="448" t="s">
        <v>403</v>
      </c>
      <c r="D3" s="448" t="s">
        <v>20</v>
      </c>
      <c r="E3" s="448" t="s">
        <v>80</v>
      </c>
      <c r="F3" s="448" t="s">
        <v>27</v>
      </c>
      <c r="G3" s="448" t="s">
        <v>402</v>
      </c>
      <c r="H3" s="448" t="s">
        <v>403</v>
      </c>
      <c r="I3" s="448" t="s">
        <v>20</v>
      </c>
      <c r="J3" s="448" t="s">
        <v>80</v>
      </c>
      <c r="K3" s="448" t="s">
        <v>27</v>
      </c>
    </row>
    <row r="4" spans="1:17">
      <c r="A4" s="449" t="s">
        <v>383</v>
      </c>
      <c r="B4" s="450">
        <v>72.461825779561678</v>
      </c>
      <c r="C4" s="450">
        <v>0</v>
      </c>
      <c r="D4" s="450">
        <v>0</v>
      </c>
      <c r="E4" s="450">
        <v>0</v>
      </c>
      <c r="F4" s="450">
        <v>27.538174220438322</v>
      </c>
      <c r="G4" s="451">
        <v>65.887850467289724</v>
      </c>
      <c r="H4" s="452">
        <v>0</v>
      </c>
      <c r="I4" s="452">
        <v>0</v>
      </c>
      <c r="J4" s="452">
        <v>0</v>
      </c>
      <c r="K4" s="451">
        <v>34.112149532710276</v>
      </c>
    </row>
    <row r="5" spans="1:17">
      <c r="A5" s="454" t="s">
        <v>517</v>
      </c>
      <c r="B5" s="450">
        <v>44.71</v>
      </c>
      <c r="C5" s="450">
        <v>0</v>
      </c>
      <c r="D5" s="450">
        <v>0</v>
      </c>
      <c r="E5" s="450">
        <v>0</v>
      </c>
      <c r="F5" s="450">
        <v>55.29</v>
      </c>
      <c r="G5" s="450">
        <v>0</v>
      </c>
      <c r="H5" s="450">
        <v>0</v>
      </c>
      <c r="I5" s="450">
        <v>0</v>
      </c>
      <c r="J5" s="450">
        <v>0</v>
      </c>
      <c r="K5" s="450">
        <v>100</v>
      </c>
      <c r="M5" s="565"/>
      <c r="N5" s="565"/>
      <c r="O5" s="565"/>
      <c r="P5" s="565"/>
      <c r="Q5" s="565"/>
    </row>
    <row r="6" spans="1:17">
      <c r="A6" s="455">
        <v>43194</v>
      </c>
      <c r="B6" s="456">
        <v>44.71</v>
      </c>
      <c r="C6" s="456">
        <v>0</v>
      </c>
      <c r="D6" s="456">
        <v>0</v>
      </c>
      <c r="E6" s="456">
        <v>0</v>
      </c>
      <c r="F6" s="456">
        <v>55.29</v>
      </c>
      <c r="G6" s="456">
        <v>0</v>
      </c>
      <c r="H6" s="456">
        <v>0</v>
      </c>
      <c r="I6" s="456">
        <v>0</v>
      </c>
      <c r="J6" s="456">
        <v>0</v>
      </c>
      <c r="K6" s="456">
        <v>100</v>
      </c>
    </row>
    <row r="7" spans="1:17">
      <c r="A7" s="1332" t="s">
        <v>568</v>
      </c>
      <c r="B7" s="1332"/>
      <c r="C7" s="1332"/>
      <c r="D7" s="1332"/>
      <c r="E7" s="1332"/>
      <c r="F7" s="1332"/>
      <c r="G7" s="457"/>
      <c r="H7" s="457"/>
      <c r="I7" s="457"/>
      <c r="J7" s="457"/>
      <c r="K7" s="457"/>
    </row>
    <row r="8" spans="1:17">
      <c r="A8" s="458" t="s">
        <v>84</v>
      </c>
      <c r="B8" s="459"/>
      <c r="C8" s="459"/>
      <c r="D8" s="459"/>
      <c r="E8" s="459"/>
      <c r="F8" s="459"/>
      <c r="G8" s="459"/>
      <c r="H8" s="459"/>
      <c r="I8" s="459"/>
      <c r="J8" s="460"/>
      <c r="K8" s="459"/>
    </row>
    <row r="16" spans="1:17">
      <c r="D16" s="461"/>
    </row>
  </sheetData>
  <mergeCells count="4">
    <mergeCell ref="A2:A3"/>
    <mergeCell ref="B2:F2"/>
    <mergeCell ref="G2:K2"/>
    <mergeCell ref="A7:F7"/>
  </mergeCells>
  <pageMargins left="0.7" right="0.7" top="0.75" bottom="0.75" header="0.3" footer="0.3"/>
  <pageSetup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8"/>
  <sheetViews>
    <sheetView zoomScaleNormal="100" workbookViewId="0">
      <selection activeCell="F32" sqref="F32"/>
    </sheetView>
  </sheetViews>
  <sheetFormatPr defaultColWidth="9.140625" defaultRowHeight="15"/>
  <cols>
    <col min="1" max="1" width="9.140625" style="453"/>
    <col min="2" max="2" width="11.7109375" style="453" customWidth="1"/>
    <col min="3" max="3" width="9.140625" style="453"/>
    <col min="4" max="4" width="13.140625" style="453" customWidth="1"/>
    <col min="5" max="5" width="9.28515625" style="453" customWidth="1"/>
    <col min="6" max="8" width="9.140625" style="453"/>
    <col min="9" max="9" width="12.5703125" style="453" customWidth="1"/>
    <col min="10" max="12" width="9.140625" style="453"/>
    <col min="13" max="13" width="9.140625" style="468"/>
    <col min="14" max="16384" width="9.140625" style="453"/>
  </cols>
  <sheetData>
    <row r="1" spans="1:18" s="446" customFormat="1" ht="15.75">
      <c r="A1" s="446" t="s">
        <v>307</v>
      </c>
      <c r="M1" s="462"/>
    </row>
    <row r="2" spans="1:18" s="463" customFormat="1" ht="14.25" customHeight="1">
      <c r="A2" s="1371" t="s">
        <v>348</v>
      </c>
      <c r="B2" s="1374" t="s">
        <v>77</v>
      </c>
      <c r="C2" s="1374"/>
      <c r="D2" s="1374"/>
      <c r="E2" s="1374"/>
      <c r="F2" s="1374"/>
      <c r="G2" s="1374" t="s">
        <v>401</v>
      </c>
      <c r="H2" s="1374"/>
      <c r="I2" s="1374"/>
      <c r="J2" s="1374"/>
      <c r="K2" s="1374"/>
      <c r="M2" s="464"/>
    </row>
    <row r="3" spans="1:18" s="447" customFormat="1" ht="12.75">
      <c r="A3" s="1372"/>
      <c r="B3" s="448" t="s">
        <v>402</v>
      </c>
      <c r="C3" s="448" t="s">
        <v>403</v>
      </c>
      <c r="D3" s="448" t="s">
        <v>20</v>
      </c>
      <c r="E3" s="448" t="s">
        <v>80</v>
      </c>
      <c r="F3" s="448" t="s">
        <v>27</v>
      </c>
      <c r="G3" s="448" t="s">
        <v>402</v>
      </c>
      <c r="H3" s="448" t="s">
        <v>403</v>
      </c>
      <c r="I3" s="448" t="s">
        <v>20</v>
      </c>
      <c r="J3" s="448" t="s">
        <v>80</v>
      </c>
      <c r="K3" s="448" t="s">
        <v>27</v>
      </c>
      <c r="M3" s="465"/>
    </row>
    <row r="4" spans="1:18">
      <c r="A4" s="449" t="s">
        <v>383</v>
      </c>
      <c r="B4" s="466">
        <v>42.06696663713263</v>
      </c>
      <c r="C4" s="466">
        <v>13.747339229662797</v>
      </c>
      <c r="D4" s="466">
        <v>0.40370141801453302</v>
      </c>
      <c r="E4" s="467">
        <v>0</v>
      </c>
      <c r="F4" s="466">
        <v>43.783686257126277</v>
      </c>
      <c r="G4" s="466">
        <v>13.240150824172201</v>
      </c>
      <c r="H4" s="466">
        <v>31.2372138347895</v>
      </c>
      <c r="I4" s="466">
        <v>8.679193191740179</v>
      </c>
      <c r="J4" s="466">
        <v>0</v>
      </c>
      <c r="K4" s="466">
        <v>46.843442149298099</v>
      </c>
    </row>
    <row r="5" spans="1:18">
      <c r="A5" s="454" t="s">
        <v>517</v>
      </c>
      <c r="B5" s="466">
        <v>42.38</v>
      </c>
      <c r="C5" s="466">
        <v>12.67</v>
      </c>
      <c r="D5" s="466">
        <v>0.51</v>
      </c>
      <c r="E5" s="466">
        <v>0</v>
      </c>
      <c r="F5" s="466">
        <v>44.43</v>
      </c>
      <c r="G5" s="466">
        <v>12.7</v>
      </c>
      <c r="H5" s="466">
        <v>22.2</v>
      </c>
      <c r="I5" s="466">
        <v>12.97</v>
      </c>
      <c r="J5" s="466">
        <v>0</v>
      </c>
      <c r="K5" s="466">
        <v>52.13</v>
      </c>
      <c r="M5" s="565"/>
      <c r="N5" s="565"/>
      <c r="O5" s="565"/>
      <c r="P5" s="565"/>
      <c r="Q5" s="565"/>
      <c r="R5" s="565"/>
    </row>
    <row r="6" spans="1:18">
      <c r="A6" s="330">
        <v>43191</v>
      </c>
      <c r="B6" s="469">
        <v>42.38</v>
      </c>
      <c r="C6" s="469">
        <v>12.67</v>
      </c>
      <c r="D6" s="469">
        <v>0.51</v>
      </c>
      <c r="E6" s="466">
        <v>0</v>
      </c>
      <c r="F6" s="469">
        <v>44.43</v>
      </c>
      <c r="G6" s="469">
        <v>12.7</v>
      </c>
      <c r="H6" s="469">
        <v>22.2</v>
      </c>
      <c r="I6" s="469">
        <v>12.97</v>
      </c>
      <c r="J6" s="469">
        <v>0</v>
      </c>
      <c r="K6" s="469">
        <v>52.13</v>
      </c>
    </row>
    <row r="7" spans="1:18">
      <c r="A7" s="1332" t="s">
        <v>568</v>
      </c>
      <c r="B7" s="1332"/>
      <c r="C7" s="1332"/>
      <c r="D7" s="1332"/>
      <c r="E7" s="1332"/>
      <c r="F7" s="1332"/>
    </row>
    <row r="8" spans="1:18">
      <c r="A8" s="470" t="s">
        <v>83</v>
      </c>
    </row>
  </sheetData>
  <mergeCells count="4">
    <mergeCell ref="A2:A3"/>
    <mergeCell ref="B2:F2"/>
    <mergeCell ref="G2:K2"/>
    <mergeCell ref="A7:F7"/>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3" zoomScaleNormal="100" workbookViewId="0">
      <selection activeCell="F32" sqref="F32"/>
    </sheetView>
  </sheetViews>
  <sheetFormatPr defaultColWidth="9.140625" defaultRowHeight="15.75"/>
  <cols>
    <col min="1" max="1" width="7.28515625" style="641" customWidth="1"/>
    <col min="2" max="2" width="22.140625" style="641" customWidth="1"/>
    <col min="3" max="3" width="22.85546875" style="641" customWidth="1"/>
    <col min="4" max="4" width="11" style="644" customWidth="1"/>
    <col min="5" max="5" width="9.85546875" style="644" customWidth="1"/>
    <col min="6" max="6" width="11.7109375" style="641" customWidth="1"/>
    <col min="7" max="7" width="8.42578125" style="641" customWidth="1"/>
    <col min="8" max="8" width="8.85546875" style="641" customWidth="1"/>
    <col min="9" max="16384" width="9.140625" style="641"/>
  </cols>
  <sheetData>
    <row r="1" spans="1:8" s="581" customFormat="1" ht="15">
      <c r="A1" s="1171" t="s">
        <v>638</v>
      </c>
      <c r="B1" s="1171"/>
      <c r="C1" s="1171"/>
      <c r="D1" s="1171"/>
      <c r="E1" s="1171"/>
      <c r="F1" s="1171"/>
      <c r="G1" s="1171"/>
      <c r="H1" s="1171"/>
    </row>
    <row r="2" spans="1:8" s="631" customFormat="1" ht="12.75">
      <c r="A2" s="1172" t="s">
        <v>22</v>
      </c>
      <c r="B2" s="1172" t="s">
        <v>639</v>
      </c>
      <c r="C2" s="1172" t="s">
        <v>640</v>
      </c>
      <c r="D2" s="1173" t="s">
        <v>641</v>
      </c>
      <c r="E2" s="1173" t="s">
        <v>642</v>
      </c>
      <c r="F2" s="1172" t="s">
        <v>643</v>
      </c>
      <c r="G2" s="1172"/>
      <c r="H2" s="1172" t="s">
        <v>644</v>
      </c>
    </row>
    <row r="3" spans="1:8" s="632" customFormat="1" ht="39.75" customHeight="1">
      <c r="A3" s="1172"/>
      <c r="B3" s="1172"/>
      <c r="C3" s="1172"/>
      <c r="D3" s="1173"/>
      <c r="E3" s="1173"/>
      <c r="F3" s="600" t="s">
        <v>645</v>
      </c>
      <c r="G3" s="600" t="s">
        <v>646</v>
      </c>
      <c r="H3" s="1172"/>
    </row>
    <row r="4" spans="1:8" s="632" customFormat="1" ht="25.5">
      <c r="A4" s="633">
        <v>1</v>
      </c>
      <c r="B4" s="634" t="s">
        <v>647</v>
      </c>
      <c r="C4" s="634" t="s">
        <v>648</v>
      </c>
      <c r="D4" s="635">
        <v>43179</v>
      </c>
      <c r="E4" s="635">
        <v>43194</v>
      </c>
      <c r="F4" s="636">
        <v>7958196</v>
      </c>
      <c r="G4" s="637">
        <v>26</v>
      </c>
      <c r="H4" s="637">
        <v>809.96</v>
      </c>
    </row>
    <row r="5" spans="1:8" s="632" customFormat="1" ht="25.5">
      <c r="A5" s="633">
        <v>2</v>
      </c>
      <c r="B5" s="634" t="s">
        <v>649</v>
      </c>
      <c r="C5" s="634" t="s">
        <v>650</v>
      </c>
      <c r="D5" s="635">
        <v>43181</v>
      </c>
      <c r="E5" s="635">
        <v>43196</v>
      </c>
      <c r="F5" s="636">
        <v>4272372</v>
      </c>
      <c r="G5" s="637">
        <v>26</v>
      </c>
      <c r="H5" s="638">
        <v>13</v>
      </c>
    </row>
    <row r="6" spans="1:8" s="632" customFormat="1" ht="25.5">
      <c r="A6" s="633">
        <v>3</v>
      </c>
      <c r="B6" s="634" t="s">
        <v>651</v>
      </c>
      <c r="C6" s="634" t="s">
        <v>652</v>
      </c>
      <c r="D6" s="635">
        <v>43182</v>
      </c>
      <c r="E6" s="635">
        <v>43199</v>
      </c>
      <c r="F6" s="636">
        <v>175000</v>
      </c>
      <c r="G6" s="637">
        <v>25</v>
      </c>
      <c r="H6" s="637">
        <v>295</v>
      </c>
    </row>
    <row r="7" spans="1:8" s="632" customFormat="1" ht="25.5">
      <c r="A7" s="633">
        <v>4</v>
      </c>
      <c r="B7" s="634" t="s">
        <v>653</v>
      </c>
      <c r="C7" s="634" t="s">
        <v>654</v>
      </c>
      <c r="D7" s="635">
        <v>43182</v>
      </c>
      <c r="E7" s="635">
        <v>43199</v>
      </c>
      <c r="F7" s="636">
        <v>2869022</v>
      </c>
      <c r="G7" s="637">
        <v>26</v>
      </c>
      <c r="H7" s="637">
        <v>1</v>
      </c>
    </row>
    <row r="8" spans="1:8" s="632" customFormat="1" ht="38.25">
      <c r="A8" s="633">
        <v>5</v>
      </c>
      <c r="B8" s="634" t="s">
        <v>655</v>
      </c>
      <c r="C8" s="634" t="s">
        <v>656</v>
      </c>
      <c r="D8" s="635">
        <v>43186</v>
      </c>
      <c r="E8" s="635">
        <v>43201</v>
      </c>
      <c r="F8" s="636">
        <v>598000</v>
      </c>
      <c r="G8" s="637">
        <v>26</v>
      </c>
      <c r="H8" s="637">
        <v>13.85</v>
      </c>
    </row>
    <row r="9" spans="1:8" s="632" customFormat="1" ht="25.5">
      <c r="A9" s="633">
        <v>6</v>
      </c>
      <c r="B9" s="634" t="s">
        <v>657</v>
      </c>
      <c r="C9" s="634" t="s">
        <v>658</v>
      </c>
      <c r="D9" s="639">
        <v>43192</v>
      </c>
      <c r="E9" s="639">
        <v>43203</v>
      </c>
      <c r="F9" s="640">
        <v>236600</v>
      </c>
      <c r="G9" s="637">
        <v>26</v>
      </c>
      <c r="H9" s="638">
        <v>10</v>
      </c>
    </row>
    <row r="10" spans="1:8" s="632" customFormat="1" ht="51">
      <c r="A10" s="633">
        <v>7</v>
      </c>
      <c r="B10" s="634" t="s">
        <v>659</v>
      </c>
      <c r="C10" s="634" t="s">
        <v>660</v>
      </c>
      <c r="D10" s="639">
        <v>43192</v>
      </c>
      <c r="E10" s="639">
        <v>43203</v>
      </c>
      <c r="F10" s="640">
        <v>959400</v>
      </c>
      <c r="G10" s="637">
        <v>26</v>
      </c>
      <c r="H10" s="638">
        <v>11.1</v>
      </c>
    </row>
    <row r="11" spans="1:8" s="632" customFormat="1" ht="51">
      <c r="A11" s="633">
        <v>8</v>
      </c>
      <c r="B11" s="634" t="s">
        <v>661</v>
      </c>
      <c r="C11" s="634" t="s">
        <v>662</v>
      </c>
      <c r="D11" s="639">
        <v>43195</v>
      </c>
      <c r="E11" s="639">
        <v>43208</v>
      </c>
      <c r="F11" s="640">
        <v>12846744</v>
      </c>
      <c r="G11" s="637">
        <v>75</v>
      </c>
      <c r="H11" s="638">
        <v>70</v>
      </c>
    </row>
    <row r="12" spans="1:8" s="632" customFormat="1" ht="25.5">
      <c r="A12" s="633">
        <v>9</v>
      </c>
      <c r="B12" s="634" t="s">
        <v>663</v>
      </c>
      <c r="C12" s="634" t="s">
        <v>664</v>
      </c>
      <c r="D12" s="639">
        <v>43195</v>
      </c>
      <c r="E12" s="639">
        <v>43208</v>
      </c>
      <c r="F12" s="640">
        <v>9444260</v>
      </c>
      <c r="G12" s="637">
        <v>26</v>
      </c>
      <c r="H12" s="638">
        <v>8</v>
      </c>
    </row>
    <row r="13" spans="1:8" s="632" customFormat="1" ht="25.5">
      <c r="A13" s="633">
        <v>10</v>
      </c>
      <c r="B13" s="634" t="s">
        <v>665</v>
      </c>
      <c r="C13" s="634" t="s">
        <v>666</v>
      </c>
      <c r="D13" s="639">
        <v>43196</v>
      </c>
      <c r="E13" s="639">
        <v>43209</v>
      </c>
      <c r="F13" s="640">
        <v>1754280</v>
      </c>
      <c r="G13" s="637">
        <v>46.28</v>
      </c>
      <c r="H13" s="638">
        <v>16.5</v>
      </c>
    </row>
    <row r="14" spans="1:8" s="632" customFormat="1" ht="25.5">
      <c r="A14" s="633">
        <v>11</v>
      </c>
      <c r="B14" s="634" t="s">
        <v>667</v>
      </c>
      <c r="C14" s="634" t="s">
        <v>668</v>
      </c>
      <c r="D14" s="639">
        <v>43199</v>
      </c>
      <c r="E14" s="639">
        <v>43210</v>
      </c>
      <c r="F14" s="640">
        <v>7956000</v>
      </c>
      <c r="G14" s="637">
        <v>26.09</v>
      </c>
      <c r="H14" s="638">
        <v>120</v>
      </c>
    </row>
    <row r="15" spans="1:8" s="632" customFormat="1" ht="25.5">
      <c r="A15" s="633">
        <v>12</v>
      </c>
      <c r="B15" s="634" t="s">
        <v>669</v>
      </c>
      <c r="C15" s="634" t="s">
        <v>670</v>
      </c>
      <c r="D15" s="639">
        <v>43202</v>
      </c>
      <c r="E15" s="639">
        <v>43215</v>
      </c>
      <c r="F15" s="640">
        <v>4557800</v>
      </c>
      <c r="G15" s="637">
        <v>26</v>
      </c>
      <c r="H15" s="638">
        <v>39</v>
      </c>
    </row>
    <row r="16" spans="1:8" s="632" customFormat="1" ht="25.5">
      <c r="A16" s="633">
        <v>13</v>
      </c>
      <c r="B16" s="634" t="s">
        <v>671</v>
      </c>
      <c r="C16" s="634" t="s">
        <v>672</v>
      </c>
      <c r="D16" s="639">
        <v>43203</v>
      </c>
      <c r="E16" s="639">
        <v>43216</v>
      </c>
      <c r="F16" s="640">
        <v>1066600</v>
      </c>
      <c r="G16" s="637">
        <v>47.51</v>
      </c>
      <c r="H16" s="638">
        <v>15.15</v>
      </c>
    </row>
    <row r="17" spans="1:8" s="632" customFormat="1" ht="51">
      <c r="A17" s="633">
        <v>14</v>
      </c>
      <c r="B17" s="634" t="s">
        <v>673</v>
      </c>
      <c r="C17" s="634" t="s">
        <v>674</v>
      </c>
      <c r="D17" s="639">
        <v>43206</v>
      </c>
      <c r="E17" s="639">
        <v>43217</v>
      </c>
      <c r="F17" s="640">
        <v>51349673</v>
      </c>
      <c r="G17" s="637">
        <v>26</v>
      </c>
      <c r="H17" s="638">
        <v>182</v>
      </c>
    </row>
    <row r="18" spans="1:8" ht="38.25">
      <c r="A18" s="633">
        <v>15</v>
      </c>
      <c r="B18" s="634" t="s">
        <v>675</v>
      </c>
      <c r="C18" s="634" t="s">
        <v>676</v>
      </c>
      <c r="D18" s="639">
        <v>43206</v>
      </c>
      <c r="E18" s="639">
        <v>43217</v>
      </c>
      <c r="F18" s="640">
        <v>3375000</v>
      </c>
      <c r="G18" s="637">
        <v>26</v>
      </c>
      <c r="H18" s="638">
        <v>21</v>
      </c>
    </row>
    <row r="19" spans="1:8">
      <c r="A19" s="1170" t="s">
        <v>637</v>
      </c>
      <c r="B19" s="1170"/>
      <c r="C19" s="1170"/>
      <c r="D19" s="1170"/>
      <c r="E19" s="1170"/>
      <c r="F19" s="1170"/>
      <c r="G19" s="1170"/>
      <c r="H19" s="1170"/>
    </row>
    <row r="20" spans="1:8" ht="14.25" customHeight="1">
      <c r="A20" s="642"/>
      <c r="B20" s="642"/>
      <c r="C20" s="642"/>
      <c r="D20" s="643"/>
      <c r="E20" s="643"/>
      <c r="F20" s="642"/>
      <c r="G20" s="642"/>
      <c r="H20" s="642"/>
    </row>
    <row r="21" spans="1:8">
      <c r="A21" s="642"/>
      <c r="B21" s="642"/>
      <c r="C21" s="642"/>
      <c r="D21" s="643"/>
      <c r="E21" s="643"/>
      <c r="F21" s="642"/>
      <c r="G21" s="642"/>
      <c r="H21" s="642"/>
    </row>
    <row r="22" spans="1:8">
      <c r="A22" s="642"/>
      <c r="B22" s="642"/>
      <c r="C22" s="642"/>
      <c r="D22" s="643"/>
      <c r="E22" s="643"/>
      <c r="F22" s="642"/>
      <c r="G22" s="642"/>
      <c r="H22" s="642"/>
    </row>
    <row r="23" spans="1:8" ht="15.75" customHeight="1"/>
  </sheetData>
  <mergeCells count="9">
    <mergeCell ref="A19:H19"/>
    <mergeCell ref="A1:H1"/>
    <mergeCell ref="A2:A3"/>
    <mergeCell ref="B2:B3"/>
    <mergeCell ref="C2:C3"/>
    <mergeCell ref="D2:D3"/>
    <mergeCell ref="E2:E3"/>
    <mergeCell ref="F2:G2"/>
    <mergeCell ref="H2:H3"/>
  </mergeCells>
  <pageMargins left="0.75" right="0.75" top="0.25" bottom="0.25" header="0.5" footer="0.5"/>
  <pageSetup scale="80"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O28"/>
  <sheetViews>
    <sheetView zoomScaleNormal="100" workbookViewId="0">
      <selection activeCell="F32" sqref="F32"/>
    </sheetView>
  </sheetViews>
  <sheetFormatPr defaultColWidth="9.140625" defaultRowHeight="15"/>
  <cols>
    <col min="1" max="1" width="7.85546875" style="69" customWidth="1"/>
    <col min="2" max="3" width="10.28515625" style="478" customWidth="1"/>
    <col min="4" max="4" width="9.140625" style="478"/>
    <col min="5" max="5" width="11.85546875" style="478" customWidth="1"/>
    <col min="6" max="7" width="8.5703125" style="478" customWidth="1"/>
    <col min="8" max="9" width="9.140625" style="478"/>
    <col min="10" max="10" width="9.5703125" style="478" customWidth="1"/>
    <col min="11" max="11" width="10.28515625" style="478" customWidth="1"/>
    <col min="12" max="16384" width="9.140625" style="69"/>
  </cols>
  <sheetData>
    <row r="1" spans="1:15" s="68" customFormat="1" ht="15.75">
      <c r="A1" s="68" t="s">
        <v>308</v>
      </c>
      <c r="B1" s="471"/>
      <c r="C1" s="471"/>
      <c r="D1" s="471"/>
      <c r="E1" s="471"/>
      <c r="F1" s="471"/>
      <c r="G1" s="471"/>
      <c r="H1" s="471"/>
      <c r="I1" s="471"/>
      <c r="J1" s="471"/>
      <c r="K1" s="471"/>
    </row>
    <row r="2" spans="1:15" s="472" customFormat="1" ht="12.75">
      <c r="A2" s="1375" t="s">
        <v>348</v>
      </c>
      <c r="B2" s="1377" t="s">
        <v>404</v>
      </c>
      <c r="C2" s="1378"/>
      <c r="D2" s="1378"/>
      <c r="E2" s="1378"/>
      <c r="F2" s="1378"/>
      <c r="G2" s="1378"/>
      <c r="H2" s="1378"/>
      <c r="I2" s="1378"/>
      <c r="J2" s="1378"/>
      <c r="K2" s="1379"/>
    </row>
    <row r="3" spans="1:15" s="474" customFormat="1" ht="55.5" customHeight="1">
      <c r="A3" s="1376"/>
      <c r="B3" s="473" t="s">
        <v>405</v>
      </c>
      <c r="C3" s="473" t="s">
        <v>406</v>
      </c>
      <c r="D3" s="473" t="s">
        <v>407</v>
      </c>
      <c r="E3" s="473" t="s">
        <v>408</v>
      </c>
      <c r="F3" s="473" t="s">
        <v>409</v>
      </c>
      <c r="G3" s="473" t="s">
        <v>410</v>
      </c>
      <c r="H3" s="473" t="s">
        <v>411</v>
      </c>
      <c r="I3" s="473" t="s">
        <v>412</v>
      </c>
      <c r="J3" s="473" t="s">
        <v>413</v>
      </c>
      <c r="K3" s="473" t="s">
        <v>414</v>
      </c>
    </row>
    <row r="4" spans="1:15">
      <c r="A4" s="449" t="s">
        <v>383</v>
      </c>
      <c r="B4" s="475">
        <v>4.1256570148292815E-2</v>
      </c>
      <c r="C4" s="475">
        <v>99.958743429851708</v>
      </c>
      <c r="D4" s="475">
        <v>0</v>
      </c>
      <c r="E4" s="475">
        <v>0</v>
      </c>
      <c r="F4" s="475">
        <v>0</v>
      </c>
      <c r="G4" s="475">
        <v>5.8662362269730702E-5</v>
      </c>
      <c r="H4" s="475">
        <v>0</v>
      </c>
      <c r="I4" s="475">
        <v>0</v>
      </c>
      <c r="J4" s="475">
        <v>0</v>
      </c>
      <c r="K4" s="475">
        <v>0</v>
      </c>
    </row>
    <row r="5" spans="1:15">
      <c r="A5" s="449" t="s">
        <v>517</v>
      </c>
      <c r="B5" s="573">
        <v>100</v>
      </c>
      <c r="C5" s="574">
        <v>0</v>
      </c>
      <c r="D5" s="574">
        <v>0</v>
      </c>
      <c r="E5" s="574">
        <v>0</v>
      </c>
      <c r="F5" s="574">
        <v>0</v>
      </c>
      <c r="G5" s="573">
        <v>0</v>
      </c>
      <c r="H5" s="574">
        <v>0</v>
      </c>
      <c r="I5" s="574">
        <v>0</v>
      </c>
      <c r="J5" s="574">
        <v>0</v>
      </c>
      <c r="K5" s="574">
        <v>0</v>
      </c>
      <c r="M5" s="162"/>
      <c r="N5" s="162"/>
      <c r="O5" s="162"/>
    </row>
    <row r="6" spans="1:15">
      <c r="A6" s="330">
        <v>43191</v>
      </c>
      <c r="B6" s="575">
        <v>100</v>
      </c>
      <c r="C6" s="575">
        <v>0</v>
      </c>
      <c r="D6" s="575">
        <v>0</v>
      </c>
      <c r="E6" s="575">
        <v>0</v>
      </c>
      <c r="F6" s="575">
        <v>0</v>
      </c>
      <c r="G6" s="575">
        <v>0</v>
      </c>
      <c r="H6" s="575">
        <v>0</v>
      </c>
      <c r="I6" s="575">
        <v>0</v>
      </c>
      <c r="J6" s="575">
        <v>0</v>
      </c>
      <c r="K6" s="575">
        <v>0</v>
      </c>
    </row>
    <row r="7" spans="1:15">
      <c r="A7" s="1332" t="s">
        <v>568</v>
      </c>
      <c r="B7" s="1332"/>
      <c r="C7" s="1332"/>
      <c r="D7" s="1332"/>
      <c r="E7" s="1332"/>
      <c r="F7" s="1332"/>
      <c r="G7" s="1332"/>
      <c r="H7" s="457"/>
      <c r="I7" s="457"/>
      <c r="J7" s="457"/>
      <c r="K7" s="457"/>
    </row>
    <row r="8" spans="1:15">
      <c r="A8" s="476" t="s">
        <v>84</v>
      </c>
      <c r="B8" s="477"/>
      <c r="C8" s="477"/>
      <c r="D8" s="477"/>
      <c r="E8" s="477"/>
      <c r="F8" s="477"/>
      <c r="G8" s="477"/>
      <c r="H8" s="477"/>
      <c r="I8" s="477"/>
      <c r="J8" s="477"/>
    </row>
    <row r="17" spans="1:8" s="478" customFormat="1">
      <c r="A17" s="69"/>
      <c r="H17" s="479"/>
    </row>
    <row r="28" spans="1:8" s="478" customFormat="1">
      <c r="A28" s="69"/>
    </row>
  </sheetData>
  <mergeCells count="3">
    <mergeCell ref="A2:A3"/>
    <mergeCell ref="B2:K2"/>
    <mergeCell ref="A7:G7"/>
  </mergeCells>
  <pageMargins left="0.7" right="0.7" top="0.75" bottom="0.75" header="0.3" footer="0.3"/>
  <pageSetup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8"/>
  <sheetViews>
    <sheetView zoomScaleNormal="100" workbookViewId="0">
      <selection activeCell="F32" sqref="F32"/>
    </sheetView>
  </sheetViews>
  <sheetFormatPr defaultColWidth="10.85546875" defaultRowHeight="15"/>
  <cols>
    <col min="1" max="1" width="8.85546875" style="69" customWidth="1"/>
    <col min="2" max="2" width="9.42578125" style="478" customWidth="1"/>
    <col min="3" max="3" width="9.140625" style="478" customWidth="1"/>
    <col min="4" max="4" width="13" style="478" customWidth="1"/>
    <col min="5" max="5" width="13.7109375" style="478" customWidth="1"/>
    <col min="6" max="6" width="10.5703125" style="478" customWidth="1"/>
    <col min="7" max="7" width="11.28515625" style="478" customWidth="1"/>
    <col min="8" max="9" width="9.7109375" style="478" customWidth="1"/>
    <col min="10" max="10" width="9.140625" style="69" customWidth="1"/>
    <col min="11" max="11" width="10.85546875" style="69"/>
    <col min="12" max="12" width="13.7109375" style="69" customWidth="1"/>
    <col min="13" max="13" width="11.42578125" style="69" bestFit="1" customWidth="1"/>
    <col min="14" max="16384" width="10.85546875" style="69"/>
  </cols>
  <sheetData>
    <row r="1" spans="1:17" s="68" customFormat="1" ht="15.75">
      <c r="A1" s="68" t="s">
        <v>309</v>
      </c>
      <c r="B1" s="471"/>
      <c r="C1" s="471"/>
      <c r="D1" s="471"/>
      <c r="E1" s="471"/>
      <c r="F1" s="471"/>
      <c r="G1" s="471"/>
      <c r="H1" s="471"/>
      <c r="I1" s="471"/>
    </row>
    <row r="2" spans="1:17" s="472" customFormat="1" ht="20.25" customHeight="1">
      <c r="A2" s="1375" t="s">
        <v>348</v>
      </c>
      <c r="B2" s="1380" t="s">
        <v>404</v>
      </c>
      <c r="C2" s="1381"/>
      <c r="D2" s="1381"/>
      <c r="E2" s="1381"/>
      <c r="F2" s="1381"/>
      <c r="G2" s="1381"/>
      <c r="H2" s="1381"/>
      <c r="I2" s="1381"/>
      <c r="J2" s="1381"/>
      <c r="K2" s="1381"/>
      <c r="L2" s="1382"/>
    </row>
    <row r="3" spans="1:17" s="474" customFormat="1" ht="15.75" customHeight="1">
      <c r="A3" s="1376"/>
      <c r="B3" s="473" t="s">
        <v>415</v>
      </c>
      <c r="C3" s="473" t="s">
        <v>416</v>
      </c>
      <c r="D3" s="473" t="s">
        <v>417</v>
      </c>
      <c r="E3" s="473" t="s">
        <v>418</v>
      </c>
      <c r="F3" s="473" t="s">
        <v>419</v>
      </c>
      <c r="G3" s="473" t="s">
        <v>420</v>
      </c>
      <c r="H3" s="473" t="s">
        <v>421</v>
      </c>
      <c r="I3" s="473" t="s">
        <v>422</v>
      </c>
      <c r="J3" s="473" t="s">
        <v>423</v>
      </c>
      <c r="K3" s="473" t="s">
        <v>424</v>
      </c>
      <c r="L3" s="473" t="s">
        <v>475</v>
      </c>
    </row>
    <row r="4" spans="1:17">
      <c r="A4" s="449" t="s">
        <v>383</v>
      </c>
      <c r="B4" s="475">
        <v>35.72</v>
      </c>
      <c r="C4" s="475">
        <v>0</v>
      </c>
      <c r="D4" s="475">
        <v>64.27</v>
      </c>
      <c r="E4" s="475">
        <v>0</v>
      </c>
      <c r="F4" s="475">
        <v>0</v>
      </c>
      <c r="G4" s="475">
        <v>0</v>
      </c>
      <c r="H4" s="475">
        <v>0</v>
      </c>
      <c r="I4" s="475">
        <v>0</v>
      </c>
      <c r="J4" s="475">
        <v>0</v>
      </c>
      <c r="K4" s="475">
        <v>0</v>
      </c>
      <c r="L4" s="475">
        <v>0</v>
      </c>
    </row>
    <row r="5" spans="1:17">
      <c r="A5" s="449" t="s">
        <v>517</v>
      </c>
      <c r="B5" s="570">
        <v>30.25</v>
      </c>
      <c r="C5" s="570">
        <v>0.01</v>
      </c>
      <c r="D5" s="570">
        <v>69.73</v>
      </c>
      <c r="E5" s="570">
        <v>0</v>
      </c>
      <c r="F5" s="570">
        <v>0</v>
      </c>
      <c r="G5" s="570">
        <v>0</v>
      </c>
      <c r="H5" s="570">
        <v>0</v>
      </c>
      <c r="I5" s="570">
        <v>0</v>
      </c>
      <c r="J5" s="570">
        <v>0</v>
      </c>
      <c r="K5" s="570">
        <v>0</v>
      </c>
      <c r="L5" s="570">
        <v>0</v>
      </c>
      <c r="N5" s="162"/>
      <c r="O5" s="162"/>
      <c r="P5" s="162"/>
      <c r="Q5" s="162"/>
    </row>
    <row r="6" spans="1:17">
      <c r="A6" s="330">
        <v>43191</v>
      </c>
      <c r="B6" s="480">
        <v>30.25</v>
      </c>
      <c r="C6" s="480">
        <v>0.01</v>
      </c>
      <c r="D6" s="480">
        <v>69.73</v>
      </c>
      <c r="E6" s="480">
        <v>0</v>
      </c>
      <c r="F6" s="480">
        <v>0</v>
      </c>
      <c r="G6" s="480">
        <v>0</v>
      </c>
      <c r="H6" s="480">
        <v>0</v>
      </c>
      <c r="I6" s="480">
        <v>0</v>
      </c>
      <c r="J6" s="480">
        <v>0</v>
      </c>
      <c r="K6" s="480">
        <v>0</v>
      </c>
      <c r="L6" s="480">
        <v>0</v>
      </c>
      <c r="M6" s="481"/>
    </row>
    <row r="7" spans="1:17">
      <c r="A7" s="1332" t="s">
        <v>568</v>
      </c>
      <c r="B7" s="1332"/>
      <c r="C7" s="1332"/>
      <c r="D7" s="1332"/>
      <c r="E7" s="1332"/>
      <c r="F7" s="1332"/>
      <c r="G7" s="457"/>
      <c r="H7" s="457"/>
      <c r="I7" s="457"/>
      <c r="J7" s="457"/>
      <c r="K7" s="457"/>
      <c r="L7" s="457"/>
      <c r="M7" s="481"/>
    </row>
    <row r="8" spans="1:17">
      <c r="A8" s="476" t="s">
        <v>83</v>
      </c>
      <c r="B8" s="477"/>
      <c r="C8" s="477"/>
      <c r="D8" s="477"/>
      <c r="E8" s="477"/>
      <c r="F8" s="477"/>
      <c r="G8" s="477"/>
      <c r="H8" s="477"/>
      <c r="I8" s="477"/>
      <c r="J8" s="477"/>
      <c r="K8" s="477"/>
      <c r="L8" s="477"/>
    </row>
  </sheetData>
  <mergeCells count="3">
    <mergeCell ref="A2:A3"/>
    <mergeCell ref="B2:L2"/>
    <mergeCell ref="A7:F7"/>
  </mergeCells>
  <pageMargins left="0.7" right="0.7" top="0.75" bottom="0.75" header="0.3" footer="0.3"/>
  <pageSetup scale="8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9"/>
  <sheetViews>
    <sheetView zoomScaleNormal="100" workbookViewId="0">
      <selection activeCell="F32" sqref="F32"/>
    </sheetView>
  </sheetViews>
  <sheetFormatPr defaultRowHeight="15"/>
  <cols>
    <col min="1" max="1" width="8.140625" customWidth="1"/>
    <col min="2" max="2" width="8.28515625" customWidth="1"/>
    <col min="3" max="3" width="10.140625" bestFit="1" customWidth="1"/>
    <col min="4" max="4" width="9" bestFit="1" customWidth="1"/>
    <col min="5" max="5" width="10" customWidth="1"/>
    <col min="6" max="6" width="9" bestFit="1" customWidth="1"/>
    <col min="7" max="7" width="10.85546875" customWidth="1"/>
    <col min="8" max="8" width="9" bestFit="1" customWidth="1"/>
    <col min="9" max="9" width="10.140625" customWidth="1"/>
    <col min="10" max="11" width="9" bestFit="1" customWidth="1"/>
    <col min="12" max="12" width="8.42578125" customWidth="1"/>
  </cols>
  <sheetData>
    <row r="1" spans="1:12" ht="15.75">
      <c r="A1" s="1385" t="s">
        <v>477</v>
      </c>
      <c r="B1" s="1385"/>
      <c r="C1" s="1385"/>
      <c r="D1" s="1385"/>
      <c r="E1" s="1385"/>
      <c r="F1" s="1385"/>
      <c r="G1" s="1385"/>
      <c r="H1" s="1385"/>
      <c r="I1" s="1385"/>
      <c r="J1" s="1385"/>
      <c r="K1" s="1385"/>
      <c r="L1" s="1385"/>
    </row>
    <row r="2" spans="1:12">
      <c r="A2" s="1386" t="s">
        <v>369</v>
      </c>
      <c r="B2" s="1386" t="s">
        <v>41</v>
      </c>
      <c r="C2" s="1333" t="s">
        <v>425</v>
      </c>
      <c r="D2" s="1333"/>
      <c r="E2" s="1333" t="s">
        <v>432</v>
      </c>
      <c r="F2" s="1333"/>
      <c r="G2" s="1333"/>
      <c r="H2" s="1333"/>
      <c r="I2" s="1333" t="s">
        <v>24</v>
      </c>
      <c r="J2" s="1333"/>
      <c r="K2" s="1334" t="s">
        <v>431</v>
      </c>
      <c r="L2" s="1334"/>
    </row>
    <row r="3" spans="1:12">
      <c r="A3" s="1386"/>
      <c r="B3" s="1386"/>
      <c r="C3" s="1333"/>
      <c r="D3" s="1333"/>
      <c r="E3" s="1333" t="s">
        <v>389</v>
      </c>
      <c r="F3" s="1333"/>
      <c r="G3" s="1333" t="s">
        <v>390</v>
      </c>
      <c r="H3" s="1333"/>
      <c r="I3" s="1333"/>
      <c r="J3" s="1333"/>
      <c r="K3" s="1334"/>
      <c r="L3" s="1334"/>
    </row>
    <row r="4" spans="1:12" ht="29.25" customHeight="1">
      <c r="A4" s="1386"/>
      <c r="B4" s="1386"/>
      <c r="C4" s="352" t="s">
        <v>391</v>
      </c>
      <c r="D4" s="352" t="s">
        <v>231</v>
      </c>
      <c r="E4" s="352" t="s">
        <v>391</v>
      </c>
      <c r="F4" s="352" t="s">
        <v>231</v>
      </c>
      <c r="G4" s="352" t="s">
        <v>391</v>
      </c>
      <c r="H4" s="352" t="s">
        <v>231</v>
      </c>
      <c r="I4" s="352" t="s">
        <v>391</v>
      </c>
      <c r="J4" s="352" t="s">
        <v>231</v>
      </c>
      <c r="K4" s="352" t="s">
        <v>391</v>
      </c>
      <c r="L4" s="352" t="s">
        <v>490</v>
      </c>
    </row>
    <row r="5" spans="1:12" s="508" customFormat="1">
      <c r="A5" s="506" t="s">
        <v>383</v>
      </c>
      <c r="B5" s="507">
        <v>242</v>
      </c>
      <c r="C5" s="507">
        <v>307657074</v>
      </c>
      <c r="D5" s="507">
        <v>1993289.6781000001</v>
      </c>
      <c r="E5" s="507">
        <v>129411173</v>
      </c>
      <c r="F5" s="507">
        <v>849930.62390000001</v>
      </c>
      <c r="G5" s="507">
        <v>253165612</v>
      </c>
      <c r="H5" s="507">
        <v>1593210.2424000003</v>
      </c>
      <c r="I5" s="507">
        <v>690233859</v>
      </c>
      <c r="J5" s="507">
        <v>4436430.4301000005</v>
      </c>
      <c r="K5" s="507">
        <v>902208</v>
      </c>
      <c r="L5" s="507">
        <v>5918.9469029800002</v>
      </c>
    </row>
    <row r="6" spans="1:12" s="494" customFormat="1" ht="13.5" customHeight="1">
      <c r="A6" s="183" t="s">
        <v>517</v>
      </c>
      <c r="B6" s="496">
        <v>19</v>
      </c>
      <c r="C6" s="496">
        <v>30952221</v>
      </c>
      <c r="D6" s="496">
        <v>204764.53839999999</v>
      </c>
      <c r="E6" s="496">
        <v>18771032</v>
      </c>
      <c r="F6" s="496">
        <v>125269.72639999999</v>
      </c>
      <c r="G6" s="496">
        <v>27736861</v>
      </c>
      <c r="H6" s="496">
        <v>179927.3094</v>
      </c>
      <c r="I6" s="496">
        <v>77460114</v>
      </c>
      <c r="J6" s="496">
        <v>509961.57419999986</v>
      </c>
      <c r="K6" s="496">
        <v>1201971</v>
      </c>
      <c r="L6" s="496">
        <v>8074.2157547899997</v>
      </c>
    </row>
    <row r="7" spans="1:12" s="508" customFormat="1">
      <c r="A7" s="509">
        <v>43194</v>
      </c>
      <c r="B7" s="498">
        <v>19</v>
      </c>
      <c r="C7" s="499">
        <v>30952221</v>
      </c>
      <c r="D7" s="499">
        <v>204764.53839999999</v>
      </c>
      <c r="E7" s="499">
        <v>18771032</v>
      </c>
      <c r="F7" s="499">
        <v>125269.72639999999</v>
      </c>
      <c r="G7" s="499">
        <v>27736861</v>
      </c>
      <c r="H7" s="499">
        <v>179927.3094</v>
      </c>
      <c r="I7" s="499">
        <v>77460114</v>
      </c>
      <c r="J7" s="499">
        <v>509961.57419999986</v>
      </c>
      <c r="K7" s="499">
        <v>1201971</v>
      </c>
      <c r="L7" s="499">
        <v>8074.2157547899997</v>
      </c>
    </row>
    <row r="8" spans="1:12" s="508" customFormat="1">
      <c r="A8" s="1383" t="s">
        <v>568</v>
      </c>
      <c r="B8" s="1383"/>
      <c r="C8" s="1383"/>
      <c r="D8" s="1383"/>
      <c r="E8" s="1383"/>
      <c r="F8" s="1383"/>
      <c r="G8" s="510"/>
      <c r="H8"/>
      <c r="I8"/>
      <c r="J8"/>
      <c r="K8"/>
      <c r="L8"/>
    </row>
    <row r="9" spans="1:12" s="508" customFormat="1">
      <c r="A9" s="1384" t="s">
        <v>433</v>
      </c>
      <c r="B9" s="1384"/>
      <c r="C9" s="1384"/>
      <c r="D9" s="1384"/>
      <c r="E9" s="1384"/>
      <c r="F9" s="1384"/>
      <c r="G9" s="510"/>
      <c r="H9"/>
      <c r="I9"/>
      <c r="J9"/>
      <c r="K9"/>
      <c r="L9"/>
    </row>
    <row r="10" spans="1:12" s="508" customFormat="1">
      <c r="A10"/>
      <c r="B10"/>
      <c r="C10"/>
      <c r="D10"/>
      <c r="E10"/>
      <c r="F10"/>
      <c r="G10"/>
      <c r="H10"/>
      <c r="I10"/>
      <c r="J10"/>
      <c r="K10"/>
      <c r="L10"/>
    </row>
    <row r="11" spans="1:12" s="508" customFormat="1">
      <c r="A11"/>
      <c r="B11"/>
      <c r="C11"/>
      <c r="D11"/>
      <c r="E11"/>
      <c r="F11"/>
      <c r="G11"/>
      <c r="H11"/>
      <c r="I11"/>
      <c r="J11"/>
      <c r="K11"/>
      <c r="L11"/>
    </row>
    <row r="12" spans="1:12" s="508" customFormat="1">
      <c r="A12"/>
      <c r="B12"/>
      <c r="C12"/>
      <c r="D12"/>
      <c r="E12"/>
      <c r="F12"/>
      <c r="G12"/>
      <c r="H12"/>
      <c r="I12"/>
      <c r="J12" s="511"/>
      <c r="K12"/>
      <c r="L12"/>
    </row>
    <row r="13" spans="1:12" s="508" customFormat="1">
      <c r="A13"/>
      <c r="B13"/>
      <c r="C13"/>
      <c r="D13"/>
      <c r="E13"/>
      <c r="F13"/>
      <c r="G13"/>
      <c r="H13"/>
      <c r="I13"/>
      <c r="J13"/>
      <c r="K13"/>
      <c r="L13"/>
    </row>
    <row r="14" spans="1:12" s="508" customFormat="1">
      <c r="A14"/>
      <c r="B14"/>
      <c r="C14"/>
      <c r="D14"/>
      <c r="E14"/>
      <c r="F14"/>
      <c r="G14"/>
      <c r="H14"/>
      <c r="I14"/>
      <c r="J14"/>
      <c r="K14"/>
      <c r="L14"/>
    </row>
    <row r="15" spans="1:12" s="508" customFormat="1">
      <c r="A15"/>
      <c r="B15"/>
      <c r="C15"/>
      <c r="D15"/>
      <c r="E15"/>
      <c r="F15"/>
      <c r="G15"/>
      <c r="H15"/>
      <c r="I15"/>
      <c r="J15"/>
      <c r="K15"/>
      <c r="L15"/>
    </row>
    <row r="16" spans="1:12" s="508" customFormat="1">
      <c r="A16"/>
      <c r="B16"/>
      <c r="C16"/>
      <c r="D16"/>
      <c r="E16"/>
      <c r="F16"/>
      <c r="G16"/>
      <c r="H16"/>
      <c r="I16"/>
      <c r="J16"/>
      <c r="K16"/>
      <c r="L16"/>
    </row>
    <row r="17" spans="1:12" s="508" customFormat="1">
      <c r="A17"/>
      <c r="B17"/>
      <c r="C17"/>
      <c r="D17"/>
      <c r="E17"/>
      <c r="F17"/>
      <c r="G17"/>
      <c r="H17"/>
      <c r="I17"/>
      <c r="J17"/>
      <c r="K17"/>
      <c r="L17"/>
    </row>
    <row r="18" spans="1:12" s="508" customFormat="1">
      <c r="A18"/>
      <c r="B18"/>
      <c r="C18"/>
      <c r="D18"/>
      <c r="E18"/>
      <c r="F18"/>
      <c r="G18"/>
      <c r="H18"/>
      <c r="I18"/>
      <c r="J18"/>
      <c r="K18"/>
      <c r="L18"/>
    </row>
    <row r="19" spans="1:12" ht="14.25" customHeight="1"/>
  </sheetData>
  <mergeCells count="11">
    <mergeCell ref="A8:F8"/>
    <mergeCell ref="A9:F9"/>
    <mergeCell ref="A1:L1"/>
    <mergeCell ref="A2:A4"/>
    <mergeCell ref="B2:B4"/>
    <mergeCell ref="C2:D3"/>
    <mergeCell ref="E2:H2"/>
    <mergeCell ref="I2:J3"/>
    <mergeCell ref="K2:L3"/>
    <mergeCell ref="E3:F3"/>
    <mergeCell ref="G3:H3"/>
  </mergeCells>
  <pageMargins left="0.7" right="0.7"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20"/>
  <sheetViews>
    <sheetView zoomScaleNormal="100" workbookViewId="0">
      <selection activeCell="F32" sqref="F32"/>
    </sheetView>
  </sheetViews>
  <sheetFormatPr defaultColWidth="8.85546875" defaultRowHeight="12.75"/>
  <cols>
    <col min="1" max="1" width="7.5703125" style="486" customWidth="1"/>
    <col min="2" max="2" width="7.7109375" style="486" customWidth="1"/>
    <col min="3" max="3" width="9.85546875" style="486" customWidth="1"/>
    <col min="4" max="4" width="8.85546875" style="486" customWidth="1"/>
    <col min="5" max="5" width="10.28515625" style="486" customWidth="1"/>
    <col min="6" max="6" width="9.140625" style="486" customWidth="1"/>
    <col min="7" max="7" width="9.85546875" style="486" customWidth="1"/>
    <col min="8" max="8" width="9.140625" style="486" customWidth="1"/>
    <col min="9" max="9" width="10.42578125" style="486" customWidth="1"/>
    <col min="10" max="10" width="8.5703125" style="486" customWidth="1"/>
    <col min="11" max="11" width="9" style="486" bestFit="1" customWidth="1"/>
    <col min="12" max="12" width="8.28515625" style="486" customWidth="1"/>
    <col min="13" max="13" width="1.85546875" style="486" hidden="1" customWidth="1"/>
    <col min="14" max="244" width="8.85546875" style="486"/>
    <col min="245" max="245" width="12.140625" style="486" customWidth="1"/>
    <col min="246" max="246" width="9" style="486" customWidth="1"/>
    <col min="247" max="247" width="11.85546875" style="486" customWidth="1"/>
    <col min="248" max="248" width="10.7109375" style="486" customWidth="1"/>
    <col min="249" max="249" width="12" style="486" customWidth="1"/>
    <col min="250" max="251" width="11.85546875" style="486" customWidth="1"/>
    <col min="252" max="254" width="11" style="486" customWidth="1"/>
    <col min="255" max="255" width="14.5703125" style="486" customWidth="1"/>
    <col min="256" max="256" width="13.7109375" style="486" customWidth="1"/>
    <col min="257" max="257" width="1.85546875" style="486" customWidth="1"/>
    <col min="258" max="500" width="8.85546875" style="486"/>
    <col min="501" max="501" width="12.140625" style="486" customWidth="1"/>
    <col min="502" max="502" width="9" style="486" customWidth="1"/>
    <col min="503" max="503" width="11.85546875" style="486" customWidth="1"/>
    <col min="504" max="504" width="10.7109375" style="486" customWidth="1"/>
    <col min="505" max="505" width="12" style="486" customWidth="1"/>
    <col min="506" max="507" width="11.85546875" style="486" customWidth="1"/>
    <col min="508" max="510" width="11" style="486" customWidth="1"/>
    <col min="511" max="511" width="14.5703125" style="486" customWidth="1"/>
    <col min="512" max="512" width="13.7109375" style="486" customWidth="1"/>
    <col min="513" max="513" width="1.85546875" style="486" customWidth="1"/>
    <col min="514" max="756" width="8.85546875" style="486"/>
    <col min="757" max="757" width="12.140625" style="486" customWidth="1"/>
    <col min="758" max="758" width="9" style="486" customWidth="1"/>
    <col min="759" max="759" width="11.85546875" style="486" customWidth="1"/>
    <col min="760" max="760" width="10.7109375" style="486" customWidth="1"/>
    <col min="761" max="761" width="12" style="486" customWidth="1"/>
    <col min="762" max="763" width="11.85546875" style="486" customWidth="1"/>
    <col min="764" max="766" width="11" style="486" customWidth="1"/>
    <col min="767" max="767" width="14.5703125" style="486" customWidth="1"/>
    <col min="768" max="768" width="13.7109375" style="486" customWidth="1"/>
    <col min="769" max="769" width="1.85546875" style="486" customWidth="1"/>
    <col min="770" max="1012" width="8.85546875" style="486"/>
    <col min="1013" max="1013" width="12.140625" style="486" customWidth="1"/>
    <col min="1014" max="1014" width="9" style="486" customWidth="1"/>
    <col min="1015" max="1015" width="11.85546875" style="486" customWidth="1"/>
    <col min="1016" max="1016" width="10.7109375" style="486" customWidth="1"/>
    <col min="1017" max="1017" width="12" style="486" customWidth="1"/>
    <col min="1018" max="1019" width="11.85546875" style="486" customWidth="1"/>
    <col min="1020" max="1022" width="11" style="486" customWidth="1"/>
    <col min="1023" max="1023" width="14.5703125" style="486" customWidth="1"/>
    <col min="1024" max="1024" width="13.7109375" style="486" customWidth="1"/>
    <col min="1025" max="1025" width="1.85546875" style="486" customWidth="1"/>
    <col min="1026" max="1268" width="8.85546875" style="486"/>
    <col min="1269" max="1269" width="12.140625" style="486" customWidth="1"/>
    <col min="1270" max="1270" width="9" style="486" customWidth="1"/>
    <col min="1271" max="1271" width="11.85546875" style="486" customWidth="1"/>
    <col min="1272" max="1272" width="10.7109375" style="486" customWidth="1"/>
    <col min="1273" max="1273" width="12" style="486" customWidth="1"/>
    <col min="1274" max="1275" width="11.85546875" style="486" customWidth="1"/>
    <col min="1276" max="1278" width="11" style="486" customWidth="1"/>
    <col min="1279" max="1279" width="14.5703125" style="486" customWidth="1"/>
    <col min="1280" max="1280" width="13.7109375" style="486" customWidth="1"/>
    <col min="1281" max="1281" width="1.85546875" style="486" customWidth="1"/>
    <col min="1282" max="1524" width="8.85546875" style="486"/>
    <col min="1525" max="1525" width="12.140625" style="486" customWidth="1"/>
    <col min="1526" max="1526" width="9" style="486" customWidth="1"/>
    <col min="1527" max="1527" width="11.85546875" style="486" customWidth="1"/>
    <col min="1528" max="1528" width="10.7109375" style="486" customWidth="1"/>
    <col min="1529" max="1529" width="12" style="486" customWidth="1"/>
    <col min="1530" max="1531" width="11.85546875" style="486" customWidth="1"/>
    <col min="1532" max="1534" width="11" style="486" customWidth="1"/>
    <col min="1535" max="1535" width="14.5703125" style="486" customWidth="1"/>
    <col min="1536" max="1536" width="13.7109375" style="486" customWidth="1"/>
    <col min="1537" max="1537" width="1.85546875" style="486" customWidth="1"/>
    <col min="1538" max="1780" width="8.85546875" style="486"/>
    <col min="1781" max="1781" width="12.140625" style="486" customWidth="1"/>
    <col min="1782" max="1782" width="9" style="486" customWidth="1"/>
    <col min="1783" max="1783" width="11.85546875" style="486" customWidth="1"/>
    <col min="1784" max="1784" width="10.7109375" style="486" customWidth="1"/>
    <col min="1785" max="1785" width="12" style="486" customWidth="1"/>
    <col min="1786" max="1787" width="11.85546875" style="486" customWidth="1"/>
    <col min="1788" max="1790" width="11" style="486" customWidth="1"/>
    <col min="1791" max="1791" width="14.5703125" style="486" customWidth="1"/>
    <col min="1792" max="1792" width="13.7109375" style="486" customWidth="1"/>
    <col min="1793" max="1793" width="1.85546875" style="486" customWidth="1"/>
    <col min="1794" max="2036" width="8.85546875" style="486"/>
    <col min="2037" max="2037" width="12.140625" style="486" customWidth="1"/>
    <col min="2038" max="2038" width="9" style="486" customWidth="1"/>
    <col min="2039" max="2039" width="11.85546875" style="486" customWidth="1"/>
    <col min="2040" max="2040" width="10.7109375" style="486" customWidth="1"/>
    <col min="2041" max="2041" width="12" style="486" customWidth="1"/>
    <col min="2042" max="2043" width="11.85546875" style="486" customWidth="1"/>
    <col min="2044" max="2046" width="11" style="486" customWidth="1"/>
    <col min="2047" max="2047" width="14.5703125" style="486" customWidth="1"/>
    <col min="2048" max="2048" width="13.7109375" style="486" customWidth="1"/>
    <col min="2049" max="2049" width="1.85546875" style="486" customWidth="1"/>
    <col min="2050" max="2292" width="8.85546875" style="486"/>
    <col min="2293" max="2293" width="12.140625" style="486" customWidth="1"/>
    <col min="2294" max="2294" width="9" style="486" customWidth="1"/>
    <col min="2295" max="2295" width="11.85546875" style="486" customWidth="1"/>
    <col min="2296" max="2296" width="10.7109375" style="486" customWidth="1"/>
    <col min="2297" max="2297" width="12" style="486" customWidth="1"/>
    <col min="2298" max="2299" width="11.85546875" style="486" customWidth="1"/>
    <col min="2300" max="2302" width="11" style="486" customWidth="1"/>
    <col min="2303" max="2303" width="14.5703125" style="486" customWidth="1"/>
    <col min="2304" max="2304" width="13.7109375" style="486" customWidth="1"/>
    <col min="2305" max="2305" width="1.85546875" style="486" customWidth="1"/>
    <col min="2306" max="2548" width="8.85546875" style="486"/>
    <col min="2549" max="2549" width="12.140625" style="486" customWidth="1"/>
    <col min="2550" max="2550" width="9" style="486" customWidth="1"/>
    <col min="2551" max="2551" width="11.85546875" style="486" customWidth="1"/>
    <col min="2552" max="2552" width="10.7109375" style="486" customWidth="1"/>
    <col min="2553" max="2553" width="12" style="486" customWidth="1"/>
    <col min="2554" max="2555" width="11.85546875" style="486" customWidth="1"/>
    <col min="2556" max="2558" width="11" style="486" customWidth="1"/>
    <col min="2559" max="2559" width="14.5703125" style="486" customWidth="1"/>
    <col min="2560" max="2560" width="13.7109375" style="486" customWidth="1"/>
    <col min="2561" max="2561" width="1.85546875" style="486" customWidth="1"/>
    <col min="2562" max="2804" width="8.85546875" style="486"/>
    <col min="2805" max="2805" width="12.140625" style="486" customWidth="1"/>
    <col min="2806" max="2806" width="9" style="486" customWidth="1"/>
    <col min="2807" max="2807" width="11.85546875" style="486" customWidth="1"/>
    <col min="2808" max="2808" width="10.7109375" style="486" customWidth="1"/>
    <col min="2809" max="2809" width="12" style="486" customWidth="1"/>
    <col min="2810" max="2811" width="11.85546875" style="486" customWidth="1"/>
    <col min="2812" max="2814" width="11" style="486" customWidth="1"/>
    <col min="2815" max="2815" width="14.5703125" style="486" customWidth="1"/>
    <col min="2816" max="2816" width="13.7109375" style="486" customWidth="1"/>
    <col min="2817" max="2817" width="1.85546875" style="486" customWidth="1"/>
    <col min="2818" max="3060" width="8.85546875" style="486"/>
    <col min="3061" max="3061" width="12.140625" style="486" customWidth="1"/>
    <col min="3062" max="3062" width="9" style="486" customWidth="1"/>
    <col min="3063" max="3063" width="11.85546875" style="486" customWidth="1"/>
    <col min="3064" max="3064" width="10.7109375" style="486" customWidth="1"/>
    <col min="3065" max="3065" width="12" style="486" customWidth="1"/>
    <col min="3066" max="3067" width="11.85546875" style="486" customWidth="1"/>
    <col min="3068" max="3070" width="11" style="486" customWidth="1"/>
    <col min="3071" max="3071" width="14.5703125" style="486" customWidth="1"/>
    <col min="3072" max="3072" width="13.7109375" style="486" customWidth="1"/>
    <col min="3073" max="3073" width="1.85546875" style="486" customWidth="1"/>
    <col min="3074" max="3316" width="8.85546875" style="486"/>
    <col min="3317" max="3317" width="12.140625" style="486" customWidth="1"/>
    <col min="3318" max="3318" width="9" style="486" customWidth="1"/>
    <col min="3319" max="3319" width="11.85546875" style="486" customWidth="1"/>
    <col min="3320" max="3320" width="10.7109375" style="486" customWidth="1"/>
    <col min="3321" max="3321" width="12" style="486" customWidth="1"/>
    <col min="3322" max="3323" width="11.85546875" style="486" customWidth="1"/>
    <col min="3324" max="3326" width="11" style="486" customWidth="1"/>
    <col min="3327" max="3327" width="14.5703125" style="486" customWidth="1"/>
    <col min="3328" max="3328" width="13.7109375" style="486" customWidth="1"/>
    <col min="3329" max="3329" width="1.85546875" style="486" customWidth="1"/>
    <col min="3330" max="3572" width="8.85546875" style="486"/>
    <col min="3573" max="3573" width="12.140625" style="486" customWidth="1"/>
    <col min="3574" max="3574" width="9" style="486" customWidth="1"/>
    <col min="3575" max="3575" width="11.85546875" style="486" customWidth="1"/>
    <col min="3576" max="3576" width="10.7109375" style="486" customWidth="1"/>
    <col min="3577" max="3577" width="12" style="486" customWidth="1"/>
    <col min="3578" max="3579" width="11.85546875" style="486" customWidth="1"/>
    <col min="3580" max="3582" width="11" style="486" customWidth="1"/>
    <col min="3583" max="3583" width="14.5703125" style="486" customWidth="1"/>
    <col min="3584" max="3584" width="13.7109375" style="486" customWidth="1"/>
    <col min="3585" max="3585" width="1.85546875" style="486" customWidth="1"/>
    <col min="3586" max="3828" width="8.85546875" style="486"/>
    <col min="3829" max="3829" width="12.140625" style="486" customWidth="1"/>
    <col min="3830" max="3830" width="9" style="486" customWidth="1"/>
    <col min="3831" max="3831" width="11.85546875" style="486" customWidth="1"/>
    <col min="3832" max="3832" width="10.7109375" style="486" customWidth="1"/>
    <col min="3833" max="3833" width="12" style="486" customWidth="1"/>
    <col min="3834" max="3835" width="11.85546875" style="486" customWidth="1"/>
    <col min="3836" max="3838" width="11" style="486" customWidth="1"/>
    <col min="3839" max="3839" width="14.5703125" style="486" customWidth="1"/>
    <col min="3840" max="3840" width="13.7109375" style="486" customWidth="1"/>
    <col min="3841" max="3841" width="1.85546875" style="486" customWidth="1"/>
    <col min="3842" max="4084" width="8.85546875" style="486"/>
    <col min="4085" max="4085" width="12.140625" style="486" customWidth="1"/>
    <col min="4086" max="4086" width="9" style="486" customWidth="1"/>
    <col min="4087" max="4087" width="11.85546875" style="486" customWidth="1"/>
    <col min="4088" max="4088" width="10.7109375" style="486" customWidth="1"/>
    <col min="4089" max="4089" width="12" style="486" customWidth="1"/>
    <col min="4090" max="4091" width="11.85546875" style="486" customWidth="1"/>
    <col min="4092" max="4094" width="11" style="486" customWidth="1"/>
    <col min="4095" max="4095" width="14.5703125" style="486" customWidth="1"/>
    <col min="4096" max="4096" width="13.7109375" style="486" customWidth="1"/>
    <col min="4097" max="4097" width="1.85546875" style="486" customWidth="1"/>
    <col min="4098" max="4340" width="8.85546875" style="486"/>
    <col min="4341" max="4341" width="12.140625" style="486" customWidth="1"/>
    <col min="4342" max="4342" width="9" style="486" customWidth="1"/>
    <col min="4343" max="4343" width="11.85546875" style="486" customWidth="1"/>
    <col min="4344" max="4344" width="10.7109375" style="486" customWidth="1"/>
    <col min="4345" max="4345" width="12" style="486" customWidth="1"/>
    <col min="4346" max="4347" width="11.85546875" style="486" customWidth="1"/>
    <col min="4348" max="4350" width="11" style="486" customWidth="1"/>
    <col min="4351" max="4351" width="14.5703125" style="486" customWidth="1"/>
    <col min="4352" max="4352" width="13.7109375" style="486" customWidth="1"/>
    <col min="4353" max="4353" width="1.85546875" style="486" customWidth="1"/>
    <col min="4354" max="4596" width="8.85546875" style="486"/>
    <col min="4597" max="4597" width="12.140625" style="486" customWidth="1"/>
    <col min="4598" max="4598" width="9" style="486" customWidth="1"/>
    <col min="4599" max="4599" width="11.85546875" style="486" customWidth="1"/>
    <col min="4600" max="4600" width="10.7109375" style="486" customWidth="1"/>
    <col min="4601" max="4601" width="12" style="486" customWidth="1"/>
    <col min="4602" max="4603" width="11.85546875" style="486" customWidth="1"/>
    <col min="4604" max="4606" width="11" style="486" customWidth="1"/>
    <col min="4607" max="4607" width="14.5703125" style="486" customWidth="1"/>
    <col min="4608" max="4608" width="13.7109375" style="486" customWidth="1"/>
    <col min="4609" max="4609" width="1.85546875" style="486" customWidth="1"/>
    <col min="4610" max="4852" width="8.85546875" style="486"/>
    <col min="4853" max="4853" width="12.140625" style="486" customWidth="1"/>
    <col min="4854" max="4854" width="9" style="486" customWidth="1"/>
    <col min="4855" max="4855" width="11.85546875" style="486" customWidth="1"/>
    <col min="4856" max="4856" width="10.7109375" style="486" customWidth="1"/>
    <col min="4857" max="4857" width="12" style="486" customWidth="1"/>
    <col min="4858" max="4859" width="11.85546875" style="486" customWidth="1"/>
    <col min="4860" max="4862" width="11" style="486" customWidth="1"/>
    <col min="4863" max="4863" width="14.5703125" style="486" customWidth="1"/>
    <col min="4864" max="4864" width="13.7109375" style="486" customWidth="1"/>
    <col min="4865" max="4865" width="1.85546875" style="486" customWidth="1"/>
    <col min="4866" max="5108" width="8.85546875" style="486"/>
    <col min="5109" max="5109" width="12.140625" style="486" customWidth="1"/>
    <col min="5110" max="5110" width="9" style="486" customWidth="1"/>
    <col min="5111" max="5111" width="11.85546875" style="486" customWidth="1"/>
    <col min="5112" max="5112" width="10.7109375" style="486" customWidth="1"/>
    <col min="5113" max="5113" width="12" style="486" customWidth="1"/>
    <col min="5114" max="5115" width="11.85546875" style="486" customWidth="1"/>
    <col min="5116" max="5118" width="11" style="486" customWidth="1"/>
    <col min="5119" max="5119" width="14.5703125" style="486" customWidth="1"/>
    <col min="5120" max="5120" width="13.7109375" style="486" customWidth="1"/>
    <col min="5121" max="5121" width="1.85546875" style="486" customWidth="1"/>
    <col min="5122" max="5364" width="8.85546875" style="486"/>
    <col min="5365" max="5365" width="12.140625" style="486" customWidth="1"/>
    <col min="5366" max="5366" width="9" style="486" customWidth="1"/>
    <col min="5367" max="5367" width="11.85546875" style="486" customWidth="1"/>
    <col min="5368" max="5368" width="10.7109375" style="486" customWidth="1"/>
    <col min="5369" max="5369" width="12" style="486" customWidth="1"/>
    <col min="5370" max="5371" width="11.85546875" style="486" customWidth="1"/>
    <col min="5372" max="5374" width="11" style="486" customWidth="1"/>
    <col min="5375" max="5375" width="14.5703125" style="486" customWidth="1"/>
    <col min="5376" max="5376" width="13.7109375" style="486" customWidth="1"/>
    <col min="5377" max="5377" width="1.85546875" style="486" customWidth="1"/>
    <col min="5378" max="5620" width="8.85546875" style="486"/>
    <col min="5621" max="5621" width="12.140625" style="486" customWidth="1"/>
    <col min="5622" max="5622" width="9" style="486" customWidth="1"/>
    <col min="5623" max="5623" width="11.85546875" style="486" customWidth="1"/>
    <col min="5624" max="5624" width="10.7109375" style="486" customWidth="1"/>
    <col min="5625" max="5625" width="12" style="486" customWidth="1"/>
    <col min="5626" max="5627" width="11.85546875" style="486" customWidth="1"/>
    <col min="5628" max="5630" width="11" style="486" customWidth="1"/>
    <col min="5631" max="5631" width="14.5703125" style="486" customWidth="1"/>
    <col min="5632" max="5632" width="13.7109375" style="486" customWidth="1"/>
    <col min="5633" max="5633" width="1.85546875" style="486" customWidth="1"/>
    <col min="5634" max="5876" width="8.85546875" style="486"/>
    <col min="5877" max="5877" width="12.140625" style="486" customWidth="1"/>
    <col min="5878" max="5878" width="9" style="486" customWidth="1"/>
    <col min="5879" max="5879" width="11.85546875" style="486" customWidth="1"/>
    <col min="5880" max="5880" width="10.7109375" style="486" customWidth="1"/>
    <col min="5881" max="5881" width="12" style="486" customWidth="1"/>
    <col min="5882" max="5883" width="11.85546875" style="486" customWidth="1"/>
    <col min="5884" max="5886" width="11" style="486" customWidth="1"/>
    <col min="5887" max="5887" width="14.5703125" style="486" customWidth="1"/>
    <col min="5888" max="5888" width="13.7109375" style="486" customWidth="1"/>
    <col min="5889" max="5889" width="1.85546875" style="486" customWidth="1"/>
    <col min="5890" max="6132" width="8.85546875" style="486"/>
    <col min="6133" max="6133" width="12.140625" style="486" customWidth="1"/>
    <col min="6134" max="6134" width="9" style="486" customWidth="1"/>
    <col min="6135" max="6135" width="11.85546875" style="486" customWidth="1"/>
    <col min="6136" max="6136" width="10.7109375" style="486" customWidth="1"/>
    <col min="6137" max="6137" width="12" style="486" customWidth="1"/>
    <col min="6138" max="6139" width="11.85546875" style="486" customWidth="1"/>
    <col min="6140" max="6142" width="11" style="486" customWidth="1"/>
    <col min="6143" max="6143" width="14.5703125" style="486" customWidth="1"/>
    <col min="6144" max="6144" width="13.7109375" style="486" customWidth="1"/>
    <col min="6145" max="6145" width="1.85546875" style="486" customWidth="1"/>
    <col min="6146" max="6388" width="8.85546875" style="486"/>
    <col min="6389" max="6389" width="12.140625" style="486" customWidth="1"/>
    <col min="6390" max="6390" width="9" style="486" customWidth="1"/>
    <col min="6391" max="6391" width="11.85546875" style="486" customWidth="1"/>
    <col min="6392" max="6392" width="10.7109375" style="486" customWidth="1"/>
    <col min="6393" max="6393" width="12" style="486" customWidth="1"/>
    <col min="6394" max="6395" width="11.85546875" style="486" customWidth="1"/>
    <col min="6396" max="6398" width="11" style="486" customWidth="1"/>
    <col min="6399" max="6399" width="14.5703125" style="486" customWidth="1"/>
    <col min="6400" max="6400" width="13.7109375" style="486" customWidth="1"/>
    <col min="6401" max="6401" width="1.85546875" style="486" customWidth="1"/>
    <col min="6402" max="6644" width="8.85546875" style="486"/>
    <col min="6645" max="6645" width="12.140625" style="486" customWidth="1"/>
    <col min="6646" max="6646" width="9" style="486" customWidth="1"/>
    <col min="6647" max="6647" width="11.85546875" style="486" customWidth="1"/>
    <col min="6648" max="6648" width="10.7109375" style="486" customWidth="1"/>
    <col min="6649" max="6649" width="12" style="486" customWidth="1"/>
    <col min="6650" max="6651" width="11.85546875" style="486" customWidth="1"/>
    <col min="6652" max="6654" width="11" style="486" customWidth="1"/>
    <col min="6655" max="6655" width="14.5703125" style="486" customWidth="1"/>
    <col min="6656" max="6656" width="13.7109375" style="486" customWidth="1"/>
    <col min="6657" max="6657" width="1.85546875" style="486" customWidth="1"/>
    <col min="6658" max="6900" width="8.85546875" style="486"/>
    <col min="6901" max="6901" width="12.140625" style="486" customWidth="1"/>
    <col min="6902" max="6902" width="9" style="486" customWidth="1"/>
    <col min="6903" max="6903" width="11.85546875" style="486" customWidth="1"/>
    <col min="6904" max="6904" width="10.7109375" style="486" customWidth="1"/>
    <col min="6905" max="6905" width="12" style="486" customWidth="1"/>
    <col min="6906" max="6907" width="11.85546875" style="486" customWidth="1"/>
    <col min="6908" max="6910" width="11" style="486" customWidth="1"/>
    <col min="6911" max="6911" width="14.5703125" style="486" customWidth="1"/>
    <col min="6912" max="6912" width="13.7109375" style="486" customWidth="1"/>
    <col min="6913" max="6913" width="1.85546875" style="486" customWidth="1"/>
    <col min="6914" max="7156" width="8.85546875" style="486"/>
    <col min="7157" max="7157" width="12.140625" style="486" customWidth="1"/>
    <col min="7158" max="7158" width="9" style="486" customWidth="1"/>
    <col min="7159" max="7159" width="11.85546875" style="486" customWidth="1"/>
    <col min="7160" max="7160" width="10.7109375" style="486" customWidth="1"/>
    <col min="7161" max="7161" width="12" style="486" customWidth="1"/>
    <col min="7162" max="7163" width="11.85546875" style="486" customWidth="1"/>
    <col min="7164" max="7166" width="11" style="486" customWidth="1"/>
    <col min="7167" max="7167" width="14.5703125" style="486" customWidth="1"/>
    <col min="7168" max="7168" width="13.7109375" style="486" customWidth="1"/>
    <col min="7169" max="7169" width="1.85546875" style="486" customWidth="1"/>
    <col min="7170" max="7412" width="8.85546875" style="486"/>
    <col min="7413" max="7413" width="12.140625" style="486" customWidth="1"/>
    <col min="7414" max="7414" width="9" style="486" customWidth="1"/>
    <col min="7415" max="7415" width="11.85546875" style="486" customWidth="1"/>
    <col min="7416" max="7416" width="10.7109375" style="486" customWidth="1"/>
    <col min="7417" max="7417" width="12" style="486" customWidth="1"/>
    <col min="7418" max="7419" width="11.85546875" style="486" customWidth="1"/>
    <col min="7420" max="7422" width="11" style="486" customWidth="1"/>
    <col min="7423" max="7423" width="14.5703125" style="486" customWidth="1"/>
    <col min="7424" max="7424" width="13.7109375" style="486" customWidth="1"/>
    <col min="7425" max="7425" width="1.85546875" style="486" customWidth="1"/>
    <col min="7426" max="7668" width="8.85546875" style="486"/>
    <col min="7669" max="7669" width="12.140625" style="486" customWidth="1"/>
    <col min="7670" max="7670" width="9" style="486" customWidth="1"/>
    <col min="7671" max="7671" width="11.85546875" style="486" customWidth="1"/>
    <col min="7672" max="7672" width="10.7109375" style="486" customWidth="1"/>
    <col min="7673" max="7673" width="12" style="486" customWidth="1"/>
    <col min="7674" max="7675" width="11.85546875" style="486" customWidth="1"/>
    <col min="7676" max="7678" width="11" style="486" customWidth="1"/>
    <col min="7679" max="7679" width="14.5703125" style="486" customWidth="1"/>
    <col min="7680" max="7680" width="13.7109375" style="486" customWidth="1"/>
    <col min="7681" max="7681" width="1.85546875" style="486" customWidth="1"/>
    <col min="7682" max="7924" width="8.85546875" style="486"/>
    <col min="7925" max="7925" width="12.140625" style="486" customWidth="1"/>
    <col min="7926" max="7926" width="9" style="486" customWidth="1"/>
    <col min="7927" max="7927" width="11.85546875" style="486" customWidth="1"/>
    <col min="7928" max="7928" width="10.7109375" style="486" customWidth="1"/>
    <col min="7929" max="7929" width="12" style="486" customWidth="1"/>
    <col min="7930" max="7931" width="11.85546875" style="486" customWidth="1"/>
    <col min="7932" max="7934" width="11" style="486" customWidth="1"/>
    <col min="7935" max="7935" width="14.5703125" style="486" customWidth="1"/>
    <col min="7936" max="7936" width="13.7109375" style="486" customWidth="1"/>
    <col min="7937" max="7937" width="1.85546875" style="486" customWidth="1"/>
    <col min="7938" max="8180" width="8.85546875" style="486"/>
    <col min="8181" max="8181" width="12.140625" style="486" customWidth="1"/>
    <col min="8182" max="8182" width="9" style="486" customWidth="1"/>
    <col min="8183" max="8183" width="11.85546875" style="486" customWidth="1"/>
    <col min="8184" max="8184" width="10.7109375" style="486" customWidth="1"/>
    <col min="8185" max="8185" width="12" style="486" customWidth="1"/>
    <col min="8186" max="8187" width="11.85546875" style="486" customWidth="1"/>
    <col min="8188" max="8190" width="11" style="486" customWidth="1"/>
    <col min="8191" max="8191" width="14.5703125" style="486" customWidth="1"/>
    <col min="8192" max="8192" width="13.7109375" style="486" customWidth="1"/>
    <col min="8193" max="8193" width="1.85546875" style="486" customWidth="1"/>
    <col min="8194" max="8436" width="8.85546875" style="486"/>
    <col min="8437" max="8437" width="12.140625" style="486" customWidth="1"/>
    <col min="8438" max="8438" width="9" style="486" customWidth="1"/>
    <col min="8439" max="8439" width="11.85546875" style="486" customWidth="1"/>
    <col min="8440" max="8440" width="10.7109375" style="486" customWidth="1"/>
    <col min="8441" max="8441" width="12" style="486" customWidth="1"/>
    <col min="8442" max="8443" width="11.85546875" style="486" customWidth="1"/>
    <col min="8444" max="8446" width="11" style="486" customWidth="1"/>
    <col min="8447" max="8447" width="14.5703125" style="486" customWidth="1"/>
    <col min="8448" max="8448" width="13.7109375" style="486" customWidth="1"/>
    <col min="8449" max="8449" width="1.85546875" style="486" customWidth="1"/>
    <col min="8450" max="8692" width="8.85546875" style="486"/>
    <col min="8693" max="8693" width="12.140625" style="486" customWidth="1"/>
    <col min="8694" max="8694" width="9" style="486" customWidth="1"/>
    <col min="8695" max="8695" width="11.85546875" style="486" customWidth="1"/>
    <col min="8696" max="8696" width="10.7109375" style="486" customWidth="1"/>
    <col min="8697" max="8697" width="12" style="486" customWidth="1"/>
    <col min="8698" max="8699" width="11.85546875" style="486" customWidth="1"/>
    <col min="8700" max="8702" width="11" style="486" customWidth="1"/>
    <col min="8703" max="8703" width="14.5703125" style="486" customWidth="1"/>
    <col min="8704" max="8704" width="13.7109375" style="486" customWidth="1"/>
    <col min="8705" max="8705" width="1.85546875" style="486" customWidth="1"/>
    <col min="8706" max="8948" width="8.85546875" style="486"/>
    <col min="8949" max="8949" width="12.140625" style="486" customWidth="1"/>
    <col min="8950" max="8950" width="9" style="486" customWidth="1"/>
    <col min="8951" max="8951" width="11.85546875" style="486" customWidth="1"/>
    <col min="8952" max="8952" width="10.7109375" style="486" customWidth="1"/>
    <col min="8953" max="8953" width="12" style="486" customWidth="1"/>
    <col min="8954" max="8955" width="11.85546875" style="486" customWidth="1"/>
    <col min="8956" max="8958" width="11" style="486" customWidth="1"/>
    <col min="8959" max="8959" width="14.5703125" style="486" customWidth="1"/>
    <col min="8960" max="8960" width="13.7109375" style="486" customWidth="1"/>
    <col min="8961" max="8961" width="1.85546875" style="486" customWidth="1"/>
    <col min="8962" max="9204" width="8.85546875" style="486"/>
    <col min="9205" max="9205" width="12.140625" style="486" customWidth="1"/>
    <col min="9206" max="9206" width="9" style="486" customWidth="1"/>
    <col min="9207" max="9207" width="11.85546875" style="486" customWidth="1"/>
    <col min="9208" max="9208" width="10.7109375" style="486" customWidth="1"/>
    <col min="9209" max="9209" width="12" style="486" customWidth="1"/>
    <col min="9210" max="9211" width="11.85546875" style="486" customWidth="1"/>
    <col min="9212" max="9214" width="11" style="486" customWidth="1"/>
    <col min="9215" max="9215" width="14.5703125" style="486" customWidth="1"/>
    <col min="9216" max="9216" width="13.7109375" style="486" customWidth="1"/>
    <col min="9217" max="9217" width="1.85546875" style="486" customWidth="1"/>
    <col min="9218" max="9460" width="8.85546875" style="486"/>
    <col min="9461" max="9461" width="12.140625" style="486" customWidth="1"/>
    <col min="9462" max="9462" width="9" style="486" customWidth="1"/>
    <col min="9463" max="9463" width="11.85546875" style="486" customWidth="1"/>
    <col min="9464" max="9464" width="10.7109375" style="486" customWidth="1"/>
    <col min="9465" max="9465" width="12" style="486" customWidth="1"/>
    <col min="9466" max="9467" width="11.85546875" style="486" customWidth="1"/>
    <col min="9468" max="9470" width="11" style="486" customWidth="1"/>
    <col min="9471" max="9471" width="14.5703125" style="486" customWidth="1"/>
    <col min="9472" max="9472" width="13.7109375" style="486" customWidth="1"/>
    <col min="9473" max="9473" width="1.85546875" style="486" customWidth="1"/>
    <col min="9474" max="9716" width="8.85546875" style="486"/>
    <col min="9717" max="9717" width="12.140625" style="486" customWidth="1"/>
    <col min="9718" max="9718" width="9" style="486" customWidth="1"/>
    <col min="9719" max="9719" width="11.85546875" style="486" customWidth="1"/>
    <col min="9720" max="9720" width="10.7109375" style="486" customWidth="1"/>
    <col min="9721" max="9721" width="12" style="486" customWidth="1"/>
    <col min="9722" max="9723" width="11.85546875" style="486" customWidth="1"/>
    <col min="9724" max="9726" width="11" style="486" customWidth="1"/>
    <col min="9727" max="9727" width="14.5703125" style="486" customWidth="1"/>
    <col min="9728" max="9728" width="13.7109375" style="486" customWidth="1"/>
    <col min="9729" max="9729" width="1.85546875" style="486" customWidth="1"/>
    <col min="9730" max="9972" width="8.85546875" style="486"/>
    <col min="9973" max="9973" width="12.140625" style="486" customWidth="1"/>
    <col min="9974" max="9974" width="9" style="486" customWidth="1"/>
    <col min="9975" max="9975" width="11.85546875" style="486" customWidth="1"/>
    <col min="9976" max="9976" width="10.7109375" style="486" customWidth="1"/>
    <col min="9977" max="9977" width="12" style="486" customWidth="1"/>
    <col min="9978" max="9979" width="11.85546875" style="486" customWidth="1"/>
    <col min="9980" max="9982" width="11" style="486" customWidth="1"/>
    <col min="9983" max="9983" width="14.5703125" style="486" customWidth="1"/>
    <col min="9984" max="9984" width="13.7109375" style="486" customWidth="1"/>
    <col min="9985" max="9985" width="1.85546875" style="486" customWidth="1"/>
    <col min="9986" max="10228" width="8.85546875" style="486"/>
    <col min="10229" max="10229" width="12.140625" style="486" customWidth="1"/>
    <col min="10230" max="10230" width="9" style="486" customWidth="1"/>
    <col min="10231" max="10231" width="11.85546875" style="486" customWidth="1"/>
    <col min="10232" max="10232" width="10.7109375" style="486" customWidth="1"/>
    <col min="10233" max="10233" width="12" style="486" customWidth="1"/>
    <col min="10234" max="10235" width="11.85546875" style="486" customWidth="1"/>
    <col min="10236" max="10238" width="11" style="486" customWidth="1"/>
    <col min="10239" max="10239" width="14.5703125" style="486" customWidth="1"/>
    <col min="10240" max="10240" width="13.7109375" style="486" customWidth="1"/>
    <col min="10241" max="10241" width="1.85546875" style="486" customWidth="1"/>
    <col min="10242" max="10484" width="8.85546875" style="486"/>
    <col min="10485" max="10485" width="12.140625" style="486" customWidth="1"/>
    <col min="10486" max="10486" width="9" style="486" customWidth="1"/>
    <col min="10487" max="10487" width="11.85546875" style="486" customWidth="1"/>
    <col min="10488" max="10488" width="10.7109375" style="486" customWidth="1"/>
    <col min="10489" max="10489" width="12" style="486" customWidth="1"/>
    <col min="10490" max="10491" width="11.85546875" style="486" customWidth="1"/>
    <col min="10492" max="10494" width="11" style="486" customWidth="1"/>
    <col min="10495" max="10495" width="14.5703125" style="486" customWidth="1"/>
    <col min="10496" max="10496" width="13.7109375" style="486" customWidth="1"/>
    <col min="10497" max="10497" width="1.85546875" style="486" customWidth="1"/>
    <col min="10498" max="10740" width="8.85546875" style="486"/>
    <col min="10741" max="10741" width="12.140625" style="486" customWidth="1"/>
    <col min="10742" max="10742" width="9" style="486" customWidth="1"/>
    <col min="10743" max="10743" width="11.85546875" style="486" customWidth="1"/>
    <col min="10744" max="10744" width="10.7109375" style="486" customWidth="1"/>
    <col min="10745" max="10745" width="12" style="486" customWidth="1"/>
    <col min="10746" max="10747" width="11.85546875" style="486" customWidth="1"/>
    <col min="10748" max="10750" width="11" style="486" customWidth="1"/>
    <col min="10751" max="10751" width="14.5703125" style="486" customWidth="1"/>
    <col min="10752" max="10752" width="13.7109375" style="486" customWidth="1"/>
    <col min="10753" max="10753" width="1.85546875" style="486" customWidth="1"/>
    <col min="10754" max="10996" width="8.85546875" style="486"/>
    <col min="10997" max="10997" width="12.140625" style="486" customWidth="1"/>
    <col min="10998" max="10998" width="9" style="486" customWidth="1"/>
    <col min="10999" max="10999" width="11.85546875" style="486" customWidth="1"/>
    <col min="11000" max="11000" width="10.7109375" style="486" customWidth="1"/>
    <col min="11001" max="11001" width="12" style="486" customWidth="1"/>
    <col min="11002" max="11003" width="11.85546875" style="486" customWidth="1"/>
    <col min="11004" max="11006" width="11" style="486" customWidth="1"/>
    <col min="11007" max="11007" width="14.5703125" style="486" customWidth="1"/>
    <col min="11008" max="11008" width="13.7109375" style="486" customWidth="1"/>
    <col min="11009" max="11009" width="1.85546875" style="486" customWidth="1"/>
    <col min="11010" max="11252" width="8.85546875" style="486"/>
    <col min="11253" max="11253" width="12.140625" style="486" customWidth="1"/>
    <col min="11254" max="11254" width="9" style="486" customWidth="1"/>
    <col min="11255" max="11255" width="11.85546875" style="486" customWidth="1"/>
    <col min="11256" max="11256" width="10.7109375" style="486" customWidth="1"/>
    <col min="11257" max="11257" width="12" style="486" customWidth="1"/>
    <col min="11258" max="11259" width="11.85546875" style="486" customWidth="1"/>
    <col min="11260" max="11262" width="11" style="486" customWidth="1"/>
    <col min="11263" max="11263" width="14.5703125" style="486" customWidth="1"/>
    <col min="11264" max="11264" width="13.7109375" style="486" customWidth="1"/>
    <col min="11265" max="11265" width="1.85546875" style="486" customWidth="1"/>
    <col min="11266" max="11508" width="8.85546875" style="486"/>
    <col min="11509" max="11509" width="12.140625" style="486" customWidth="1"/>
    <col min="11510" max="11510" width="9" style="486" customWidth="1"/>
    <col min="11511" max="11511" width="11.85546875" style="486" customWidth="1"/>
    <col min="11512" max="11512" width="10.7109375" style="486" customWidth="1"/>
    <col min="11513" max="11513" width="12" style="486" customWidth="1"/>
    <col min="11514" max="11515" width="11.85546875" style="486" customWidth="1"/>
    <col min="11516" max="11518" width="11" style="486" customWidth="1"/>
    <col min="11519" max="11519" width="14.5703125" style="486" customWidth="1"/>
    <col min="11520" max="11520" width="13.7109375" style="486" customWidth="1"/>
    <col min="11521" max="11521" width="1.85546875" style="486" customWidth="1"/>
    <col min="11522" max="11764" width="8.85546875" style="486"/>
    <col min="11765" max="11765" width="12.140625" style="486" customWidth="1"/>
    <col min="11766" max="11766" width="9" style="486" customWidth="1"/>
    <col min="11767" max="11767" width="11.85546875" style="486" customWidth="1"/>
    <col min="11768" max="11768" width="10.7109375" style="486" customWidth="1"/>
    <col min="11769" max="11769" width="12" style="486" customWidth="1"/>
    <col min="11770" max="11771" width="11.85546875" style="486" customWidth="1"/>
    <col min="11772" max="11774" width="11" style="486" customWidth="1"/>
    <col min="11775" max="11775" width="14.5703125" style="486" customWidth="1"/>
    <col min="11776" max="11776" width="13.7109375" style="486" customWidth="1"/>
    <col min="11777" max="11777" width="1.85546875" style="486" customWidth="1"/>
    <col min="11778" max="12020" width="8.85546875" style="486"/>
    <col min="12021" max="12021" width="12.140625" style="486" customWidth="1"/>
    <col min="12022" max="12022" width="9" style="486" customWidth="1"/>
    <col min="12023" max="12023" width="11.85546875" style="486" customWidth="1"/>
    <col min="12024" max="12024" width="10.7109375" style="486" customWidth="1"/>
    <col min="12025" max="12025" width="12" style="486" customWidth="1"/>
    <col min="12026" max="12027" width="11.85546875" style="486" customWidth="1"/>
    <col min="12028" max="12030" width="11" style="486" customWidth="1"/>
    <col min="12031" max="12031" width="14.5703125" style="486" customWidth="1"/>
    <col min="12032" max="12032" width="13.7109375" style="486" customWidth="1"/>
    <col min="12033" max="12033" width="1.85546875" style="486" customWidth="1"/>
    <col min="12034" max="12276" width="8.85546875" style="486"/>
    <col min="12277" max="12277" width="12.140625" style="486" customWidth="1"/>
    <col min="12278" max="12278" width="9" style="486" customWidth="1"/>
    <col min="12279" max="12279" width="11.85546875" style="486" customWidth="1"/>
    <col min="12280" max="12280" width="10.7109375" style="486" customWidth="1"/>
    <col min="12281" max="12281" width="12" style="486" customWidth="1"/>
    <col min="12282" max="12283" width="11.85546875" style="486" customWidth="1"/>
    <col min="12284" max="12286" width="11" style="486" customWidth="1"/>
    <col min="12287" max="12287" width="14.5703125" style="486" customWidth="1"/>
    <col min="12288" max="12288" width="13.7109375" style="486" customWidth="1"/>
    <col min="12289" max="12289" width="1.85546875" style="486" customWidth="1"/>
    <col min="12290" max="12532" width="8.85546875" style="486"/>
    <col min="12533" max="12533" width="12.140625" style="486" customWidth="1"/>
    <col min="12534" max="12534" width="9" style="486" customWidth="1"/>
    <col min="12535" max="12535" width="11.85546875" style="486" customWidth="1"/>
    <col min="12536" max="12536" width="10.7109375" style="486" customWidth="1"/>
    <col min="12537" max="12537" width="12" style="486" customWidth="1"/>
    <col min="12538" max="12539" width="11.85546875" style="486" customWidth="1"/>
    <col min="12540" max="12542" width="11" style="486" customWidth="1"/>
    <col min="12543" max="12543" width="14.5703125" style="486" customWidth="1"/>
    <col min="12544" max="12544" width="13.7109375" style="486" customWidth="1"/>
    <col min="12545" max="12545" width="1.85546875" style="486" customWidth="1"/>
    <col min="12546" max="12788" width="8.85546875" style="486"/>
    <col min="12789" max="12789" width="12.140625" style="486" customWidth="1"/>
    <col min="12790" max="12790" width="9" style="486" customWidth="1"/>
    <col min="12791" max="12791" width="11.85546875" style="486" customWidth="1"/>
    <col min="12792" max="12792" width="10.7109375" style="486" customWidth="1"/>
    <col min="12793" max="12793" width="12" style="486" customWidth="1"/>
    <col min="12794" max="12795" width="11.85546875" style="486" customWidth="1"/>
    <col min="12796" max="12798" width="11" style="486" customWidth="1"/>
    <col min="12799" max="12799" width="14.5703125" style="486" customWidth="1"/>
    <col min="12800" max="12800" width="13.7109375" style="486" customWidth="1"/>
    <col min="12801" max="12801" width="1.85546875" style="486" customWidth="1"/>
    <col min="12802" max="13044" width="8.85546875" style="486"/>
    <col min="13045" max="13045" width="12.140625" style="486" customWidth="1"/>
    <col min="13046" max="13046" width="9" style="486" customWidth="1"/>
    <col min="13047" max="13047" width="11.85546875" style="486" customWidth="1"/>
    <col min="13048" max="13048" width="10.7109375" style="486" customWidth="1"/>
    <col min="13049" max="13049" width="12" style="486" customWidth="1"/>
    <col min="13050" max="13051" width="11.85546875" style="486" customWidth="1"/>
    <col min="13052" max="13054" width="11" style="486" customWidth="1"/>
    <col min="13055" max="13055" width="14.5703125" style="486" customWidth="1"/>
    <col min="13056" max="13056" width="13.7109375" style="486" customWidth="1"/>
    <col min="13057" max="13057" width="1.85546875" style="486" customWidth="1"/>
    <col min="13058" max="13300" width="8.85546875" style="486"/>
    <col min="13301" max="13301" width="12.140625" style="486" customWidth="1"/>
    <col min="13302" max="13302" width="9" style="486" customWidth="1"/>
    <col min="13303" max="13303" width="11.85546875" style="486" customWidth="1"/>
    <col min="13304" max="13304" width="10.7109375" style="486" customWidth="1"/>
    <col min="13305" max="13305" width="12" style="486" customWidth="1"/>
    <col min="13306" max="13307" width="11.85546875" style="486" customWidth="1"/>
    <col min="13308" max="13310" width="11" style="486" customWidth="1"/>
    <col min="13311" max="13311" width="14.5703125" style="486" customWidth="1"/>
    <col min="13312" max="13312" width="13.7109375" style="486" customWidth="1"/>
    <col min="13313" max="13313" width="1.85546875" style="486" customWidth="1"/>
    <col min="13314" max="13556" width="8.85546875" style="486"/>
    <col min="13557" max="13557" width="12.140625" style="486" customWidth="1"/>
    <col min="13558" max="13558" width="9" style="486" customWidth="1"/>
    <col min="13559" max="13559" width="11.85546875" style="486" customWidth="1"/>
    <col min="13560" max="13560" width="10.7109375" style="486" customWidth="1"/>
    <col min="13561" max="13561" width="12" style="486" customWidth="1"/>
    <col min="13562" max="13563" width="11.85546875" style="486" customWidth="1"/>
    <col min="13564" max="13566" width="11" style="486" customWidth="1"/>
    <col min="13567" max="13567" width="14.5703125" style="486" customWidth="1"/>
    <col min="13568" max="13568" width="13.7109375" style="486" customWidth="1"/>
    <col min="13569" max="13569" width="1.85546875" style="486" customWidth="1"/>
    <col min="13570" max="13812" width="8.85546875" style="486"/>
    <col min="13813" max="13813" width="12.140625" style="486" customWidth="1"/>
    <col min="13814" max="13814" width="9" style="486" customWidth="1"/>
    <col min="13815" max="13815" width="11.85546875" style="486" customWidth="1"/>
    <col min="13816" max="13816" width="10.7109375" style="486" customWidth="1"/>
    <col min="13817" max="13817" width="12" style="486" customWidth="1"/>
    <col min="13818" max="13819" width="11.85546875" style="486" customWidth="1"/>
    <col min="13820" max="13822" width="11" style="486" customWidth="1"/>
    <col min="13823" max="13823" width="14.5703125" style="486" customWidth="1"/>
    <col min="13824" max="13824" width="13.7109375" style="486" customWidth="1"/>
    <col min="13825" max="13825" width="1.85546875" style="486" customWidth="1"/>
    <col min="13826" max="14068" width="8.85546875" style="486"/>
    <col min="14069" max="14069" width="12.140625" style="486" customWidth="1"/>
    <col min="14070" max="14070" width="9" style="486" customWidth="1"/>
    <col min="14071" max="14071" width="11.85546875" style="486" customWidth="1"/>
    <col min="14072" max="14072" width="10.7109375" style="486" customWidth="1"/>
    <col min="14073" max="14073" width="12" style="486" customWidth="1"/>
    <col min="14074" max="14075" width="11.85546875" style="486" customWidth="1"/>
    <col min="14076" max="14078" width="11" style="486" customWidth="1"/>
    <col min="14079" max="14079" width="14.5703125" style="486" customWidth="1"/>
    <col min="14080" max="14080" width="13.7109375" style="486" customWidth="1"/>
    <col min="14081" max="14081" width="1.85546875" style="486" customWidth="1"/>
    <col min="14082" max="14324" width="8.85546875" style="486"/>
    <col min="14325" max="14325" width="12.140625" style="486" customWidth="1"/>
    <col min="14326" max="14326" width="9" style="486" customWidth="1"/>
    <col min="14327" max="14327" width="11.85546875" style="486" customWidth="1"/>
    <col min="14328" max="14328" width="10.7109375" style="486" customWidth="1"/>
    <col min="14329" max="14329" width="12" style="486" customWidth="1"/>
    <col min="14330" max="14331" width="11.85546875" style="486" customWidth="1"/>
    <col min="14332" max="14334" width="11" style="486" customWidth="1"/>
    <col min="14335" max="14335" width="14.5703125" style="486" customWidth="1"/>
    <col min="14336" max="14336" width="13.7109375" style="486" customWidth="1"/>
    <col min="14337" max="14337" width="1.85546875" style="486" customWidth="1"/>
    <col min="14338" max="14580" width="8.85546875" style="486"/>
    <col min="14581" max="14581" width="12.140625" style="486" customWidth="1"/>
    <col min="14582" max="14582" width="9" style="486" customWidth="1"/>
    <col min="14583" max="14583" width="11.85546875" style="486" customWidth="1"/>
    <col min="14584" max="14584" width="10.7109375" style="486" customWidth="1"/>
    <col min="14585" max="14585" width="12" style="486" customWidth="1"/>
    <col min="14586" max="14587" width="11.85546875" style="486" customWidth="1"/>
    <col min="14588" max="14590" width="11" style="486" customWidth="1"/>
    <col min="14591" max="14591" width="14.5703125" style="486" customWidth="1"/>
    <col min="14592" max="14592" width="13.7109375" style="486" customWidth="1"/>
    <col min="14593" max="14593" width="1.85546875" style="486" customWidth="1"/>
    <col min="14594" max="14836" width="8.85546875" style="486"/>
    <col min="14837" max="14837" width="12.140625" style="486" customWidth="1"/>
    <col min="14838" max="14838" width="9" style="486" customWidth="1"/>
    <col min="14839" max="14839" width="11.85546875" style="486" customWidth="1"/>
    <col min="14840" max="14840" width="10.7109375" style="486" customWidth="1"/>
    <col min="14841" max="14841" width="12" style="486" customWidth="1"/>
    <col min="14842" max="14843" width="11.85546875" style="486" customWidth="1"/>
    <col min="14844" max="14846" width="11" style="486" customWidth="1"/>
    <col min="14847" max="14847" width="14.5703125" style="486" customWidth="1"/>
    <col min="14848" max="14848" width="13.7109375" style="486" customWidth="1"/>
    <col min="14849" max="14849" width="1.85546875" style="486" customWidth="1"/>
    <col min="14850" max="15092" width="8.85546875" style="486"/>
    <col min="15093" max="15093" width="12.140625" style="486" customWidth="1"/>
    <col min="15094" max="15094" width="9" style="486" customWidth="1"/>
    <col min="15095" max="15095" width="11.85546875" style="486" customWidth="1"/>
    <col min="15096" max="15096" width="10.7109375" style="486" customWidth="1"/>
    <col min="15097" max="15097" width="12" style="486" customWidth="1"/>
    <col min="15098" max="15099" width="11.85546875" style="486" customWidth="1"/>
    <col min="15100" max="15102" width="11" style="486" customWidth="1"/>
    <col min="15103" max="15103" width="14.5703125" style="486" customWidth="1"/>
    <col min="15104" max="15104" width="13.7109375" style="486" customWidth="1"/>
    <col min="15105" max="15105" width="1.85546875" style="486" customWidth="1"/>
    <col min="15106" max="15348" width="8.85546875" style="486"/>
    <col min="15349" max="15349" width="12.140625" style="486" customWidth="1"/>
    <col min="15350" max="15350" width="9" style="486" customWidth="1"/>
    <col min="15351" max="15351" width="11.85546875" style="486" customWidth="1"/>
    <col min="15352" max="15352" width="10.7109375" style="486" customWidth="1"/>
    <col min="15353" max="15353" width="12" style="486" customWidth="1"/>
    <col min="15354" max="15355" width="11.85546875" style="486" customWidth="1"/>
    <col min="15356" max="15358" width="11" style="486" customWidth="1"/>
    <col min="15359" max="15359" width="14.5703125" style="486" customWidth="1"/>
    <col min="15360" max="15360" width="13.7109375" style="486" customWidth="1"/>
    <col min="15361" max="15361" width="1.85546875" style="486" customWidth="1"/>
    <col min="15362" max="15604" width="8.85546875" style="486"/>
    <col min="15605" max="15605" width="12.140625" style="486" customWidth="1"/>
    <col min="15606" max="15606" width="9" style="486" customWidth="1"/>
    <col min="15607" max="15607" width="11.85546875" style="486" customWidth="1"/>
    <col min="15608" max="15608" width="10.7109375" style="486" customWidth="1"/>
    <col min="15609" max="15609" width="12" style="486" customWidth="1"/>
    <col min="15610" max="15611" width="11.85546875" style="486" customWidth="1"/>
    <col min="15612" max="15614" width="11" style="486" customWidth="1"/>
    <col min="15615" max="15615" width="14.5703125" style="486" customWidth="1"/>
    <col min="15616" max="15616" width="13.7109375" style="486" customWidth="1"/>
    <col min="15617" max="15617" width="1.85546875" style="486" customWidth="1"/>
    <col min="15618" max="15860" width="8.85546875" style="486"/>
    <col min="15861" max="15861" width="12.140625" style="486" customWidth="1"/>
    <col min="15862" max="15862" width="9" style="486" customWidth="1"/>
    <col min="15863" max="15863" width="11.85546875" style="486" customWidth="1"/>
    <col min="15864" max="15864" width="10.7109375" style="486" customWidth="1"/>
    <col min="15865" max="15865" width="12" style="486" customWidth="1"/>
    <col min="15866" max="15867" width="11.85546875" style="486" customWidth="1"/>
    <col min="15868" max="15870" width="11" style="486" customWidth="1"/>
    <col min="15871" max="15871" width="14.5703125" style="486" customWidth="1"/>
    <col min="15872" max="15872" width="13.7109375" style="486" customWidth="1"/>
    <col min="15873" max="15873" width="1.85546875" style="486" customWidth="1"/>
    <col min="15874" max="16116" width="8.85546875" style="486"/>
    <col min="16117" max="16117" width="12.140625" style="486" customWidth="1"/>
    <col min="16118" max="16118" width="9" style="486" customWidth="1"/>
    <col min="16119" max="16119" width="11.85546875" style="486" customWidth="1"/>
    <col min="16120" max="16120" width="10.7109375" style="486" customWidth="1"/>
    <col min="16121" max="16121" width="12" style="486" customWidth="1"/>
    <col min="16122" max="16123" width="11.85546875" style="486" customWidth="1"/>
    <col min="16124" max="16126" width="11" style="486" customWidth="1"/>
    <col min="16127" max="16127" width="14.5703125" style="486" customWidth="1"/>
    <col min="16128" max="16128" width="13.7109375" style="486" customWidth="1"/>
    <col min="16129" max="16129" width="1.85546875" style="486" customWidth="1"/>
    <col min="16130" max="16384" width="8.85546875" style="486"/>
  </cols>
  <sheetData>
    <row r="1" spans="1:12" s="482" customFormat="1" ht="15.75">
      <c r="A1" s="482" t="s">
        <v>478</v>
      </c>
    </row>
    <row r="2" spans="1:12">
      <c r="A2" s="1387" t="s">
        <v>369</v>
      </c>
      <c r="B2" s="483"/>
      <c r="C2" s="1393" t="s">
        <v>425</v>
      </c>
      <c r="D2" s="1394"/>
      <c r="E2" s="1393" t="s">
        <v>426</v>
      </c>
      <c r="F2" s="1395"/>
      <c r="G2" s="1395"/>
      <c r="H2" s="1394"/>
      <c r="I2" s="1393" t="s">
        <v>24</v>
      </c>
      <c r="J2" s="1394"/>
      <c r="K2" s="484"/>
      <c r="L2" s="485"/>
    </row>
    <row r="3" spans="1:12" ht="27.75" customHeight="1">
      <c r="A3" s="1391"/>
      <c r="B3" s="1389" t="s">
        <v>427</v>
      </c>
      <c r="C3" s="1389" t="s">
        <v>391</v>
      </c>
      <c r="D3" s="1397" t="s">
        <v>231</v>
      </c>
      <c r="E3" s="1399" t="s">
        <v>389</v>
      </c>
      <c r="F3" s="1400"/>
      <c r="G3" s="1399" t="s">
        <v>390</v>
      </c>
      <c r="H3" s="1400"/>
      <c r="I3" s="1389" t="s">
        <v>391</v>
      </c>
      <c r="J3" s="1387" t="s">
        <v>231</v>
      </c>
      <c r="K3" s="1389" t="s">
        <v>428</v>
      </c>
      <c r="L3" s="1389"/>
    </row>
    <row r="4" spans="1:12" ht="30" customHeight="1">
      <c r="A4" s="1392"/>
      <c r="B4" s="1396"/>
      <c r="C4" s="1396"/>
      <c r="D4" s="1398" t="s">
        <v>429</v>
      </c>
      <c r="E4" s="487" t="s">
        <v>391</v>
      </c>
      <c r="F4" s="487" t="s">
        <v>231</v>
      </c>
      <c r="G4" s="487" t="s">
        <v>391</v>
      </c>
      <c r="H4" s="487" t="s">
        <v>231</v>
      </c>
      <c r="I4" s="1396"/>
      <c r="J4" s="1388"/>
      <c r="K4" s="483" t="s">
        <v>391</v>
      </c>
      <c r="L4" s="483" t="s">
        <v>491</v>
      </c>
    </row>
    <row r="5" spans="1:12" ht="12.75" customHeight="1">
      <c r="A5" s="183" t="s">
        <v>383</v>
      </c>
      <c r="B5" s="488">
        <v>242</v>
      </c>
      <c r="C5" s="488">
        <v>390433137</v>
      </c>
      <c r="D5" s="488">
        <v>2595685.673109048</v>
      </c>
      <c r="E5" s="488">
        <v>207170787</v>
      </c>
      <c r="F5" s="488">
        <v>1351047.5105578082</v>
      </c>
      <c r="G5" s="488">
        <v>167359805</v>
      </c>
      <c r="H5" s="488">
        <v>1081768.9873557272</v>
      </c>
      <c r="I5" s="488">
        <v>764963729</v>
      </c>
      <c r="J5" s="488">
        <v>5028502.1710225828</v>
      </c>
      <c r="K5" s="489">
        <v>3847220</v>
      </c>
      <c r="L5" s="489">
        <v>25725.673443110001</v>
      </c>
    </row>
    <row r="6" spans="1:12" ht="14.25" customHeight="1">
      <c r="A6" s="183" t="s">
        <v>517</v>
      </c>
      <c r="B6" s="488">
        <v>19</v>
      </c>
      <c r="C6" s="488">
        <v>43614222</v>
      </c>
      <c r="D6" s="488">
        <v>297368.37543852202</v>
      </c>
      <c r="E6" s="488">
        <v>15388108</v>
      </c>
      <c r="F6" s="488">
        <v>102162.382123057</v>
      </c>
      <c r="G6" s="488">
        <v>15704990</v>
      </c>
      <c r="H6" s="488">
        <v>103126.41771968</v>
      </c>
      <c r="I6" s="488">
        <v>74707320</v>
      </c>
      <c r="J6" s="488">
        <v>502657.175281259</v>
      </c>
      <c r="K6" s="489">
        <v>5105855</v>
      </c>
      <c r="L6" s="489">
        <v>34603.988953879998</v>
      </c>
    </row>
    <row r="7" spans="1:12" ht="14.25" customHeight="1">
      <c r="A7" s="179">
        <v>43191</v>
      </c>
      <c r="B7" s="490">
        <v>19</v>
      </c>
      <c r="C7" s="490">
        <v>43614222</v>
      </c>
      <c r="D7" s="490">
        <v>297368.37543852202</v>
      </c>
      <c r="E7" s="490">
        <v>15388108</v>
      </c>
      <c r="F7" s="490">
        <v>102162.382123057</v>
      </c>
      <c r="G7" s="490">
        <v>15704990</v>
      </c>
      <c r="H7" s="490">
        <v>103126.41771968</v>
      </c>
      <c r="I7" s="490">
        <v>74707320</v>
      </c>
      <c r="J7" s="490">
        <v>502657.175281259</v>
      </c>
      <c r="K7" s="491">
        <v>5105855</v>
      </c>
      <c r="L7" s="491">
        <v>34603.988953879998</v>
      </c>
    </row>
    <row r="8" spans="1:12" ht="14.25" customHeight="1">
      <c r="A8" s="1390" t="s">
        <v>430</v>
      </c>
      <c r="B8" s="1390"/>
      <c r="C8" s="1390"/>
      <c r="D8" s="1390"/>
      <c r="E8" s="1390"/>
      <c r="F8" s="1390"/>
      <c r="G8" s="1390"/>
      <c r="H8" s="1390"/>
      <c r="I8" s="1390"/>
      <c r="J8" s="1390"/>
      <c r="K8" s="1390"/>
      <c r="L8" s="1390"/>
    </row>
    <row r="9" spans="1:12" ht="14.25" customHeight="1">
      <c r="A9" s="1332" t="s">
        <v>568</v>
      </c>
      <c r="B9" s="1332"/>
      <c r="C9" s="1332"/>
      <c r="D9" s="1332"/>
      <c r="E9" s="1332"/>
      <c r="F9" s="1332"/>
      <c r="G9" s="354"/>
      <c r="H9" s="354"/>
      <c r="I9" s="354"/>
      <c r="J9" s="354"/>
      <c r="K9" s="354"/>
      <c r="L9" s="354"/>
    </row>
    <row r="10" spans="1:12" ht="14.25" customHeight="1">
      <c r="A10" s="492" t="s">
        <v>83</v>
      </c>
    </row>
    <row r="11" spans="1:12" ht="14.25" customHeight="1"/>
    <row r="12" spans="1:12" ht="14.25" customHeight="1"/>
    <row r="13" spans="1:12" ht="14.25" customHeight="1"/>
    <row r="14" spans="1:12" ht="14.25" customHeight="1"/>
    <row r="15" spans="1:12" ht="14.25" customHeight="1"/>
    <row r="16" spans="1:12" ht="14.25" customHeight="1"/>
    <row r="17" spans="1:15" ht="14.25" customHeight="1"/>
    <row r="18" spans="1:15" ht="14.25" customHeight="1"/>
    <row r="19" spans="1:15" ht="12.75" customHeight="1"/>
    <row r="20" spans="1:15" s="354" customFormat="1" ht="12.75" customHeight="1">
      <c r="A20" s="486"/>
      <c r="B20" s="486"/>
      <c r="C20" s="486"/>
      <c r="D20" s="486"/>
      <c r="E20" s="486"/>
      <c r="F20" s="486"/>
      <c r="G20" s="486"/>
      <c r="H20" s="486"/>
      <c r="I20" s="486"/>
      <c r="J20" s="486"/>
      <c r="K20" s="486"/>
      <c r="L20" s="486"/>
      <c r="O20" s="486"/>
    </row>
  </sheetData>
  <mergeCells count="14">
    <mergeCell ref="J3:J4"/>
    <mergeCell ref="K3:L3"/>
    <mergeCell ref="A8:L8"/>
    <mergeCell ref="A9:F9"/>
    <mergeCell ref="A2:A4"/>
    <mergeCell ref="C2:D2"/>
    <mergeCell ref="E2:H2"/>
    <mergeCell ref="I2:J2"/>
    <mergeCell ref="B3:B4"/>
    <mergeCell ref="C3:C4"/>
    <mergeCell ref="D3:D4"/>
    <mergeCell ref="E3:F3"/>
    <mergeCell ref="G3:H3"/>
    <mergeCell ref="I3:I4"/>
  </mergeCells>
  <pageMargins left="0.75" right="0.75" top="1" bottom="1" header="0.5" footer="0.5"/>
  <pageSetup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M19"/>
  <sheetViews>
    <sheetView zoomScaleNormal="100" workbookViewId="0">
      <selection activeCell="F32" sqref="F32"/>
    </sheetView>
  </sheetViews>
  <sheetFormatPr defaultRowHeight="15"/>
  <cols>
    <col min="1" max="1" width="7.7109375" style="494" customWidth="1"/>
    <col min="2" max="2" width="7.5703125" style="494" customWidth="1"/>
    <col min="3" max="3" width="10.85546875" style="494" customWidth="1"/>
    <col min="4" max="4" width="9.140625" style="494" customWidth="1"/>
    <col min="5" max="8" width="9.5703125" style="494" customWidth="1"/>
    <col min="9" max="9" width="11.7109375" style="494" customWidth="1"/>
    <col min="10" max="10" width="9.5703125" style="494" customWidth="1"/>
    <col min="11" max="11" width="9.42578125" style="494" customWidth="1"/>
    <col min="12" max="12" width="9.140625" style="494" customWidth="1"/>
    <col min="13" max="256" width="9.140625" style="494"/>
    <col min="257" max="257" width="12.140625" style="494" customWidth="1"/>
    <col min="258" max="258" width="7.85546875" style="494" customWidth="1"/>
    <col min="259" max="259" width="11.28515625" style="494" customWidth="1"/>
    <col min="260" max="260" width="9.140625" style="494" customWidth="1"/>
    <col min="261" max="261" width="10" style="494" customWidth="1"/>
    <col min="262" max="262" width="9" style="494" customWidth="1"/>
    <col min="263" max="263" width="9.85546875" style="494" customWidth="1"/>
    <col min="264" max="264" width="9.5703125" style="494" customWidth="1"/>
    <col min="265" max="265" width="11.7109375" style="494" customWidth="1"/>
    <col min="266" max="266" width="9.5703125" style="494" customWidth="1"/>
    <col min="267" max="267" width="10.140625" style="494" customWidth="1"/>
    <col min="268" max="268" width="9.7109375" style="494" customWidth="1"/>
    <col min="269" max="512" width="9.140625" style="494"/>
    <col min="513" max="513" width="12.140625" style="494" customWidth="1"/>
    <col min="514" max="514" width="7.85546875" style="494" customWidth="1"/>
    <col min="515" max="515" width="11.28515625" style="494" customWidth="1"/>
    <col min="516" max="516" width="9.140625" style="494" customWidth="1"/>
    <col min="517" max="517" width="10" style="494" customWidth="1"/>
    <col min="518" max="518" width="9" style="494" customWidth="1"/>
    <col min="519" max="519" width="9.85546875" style="494" customWidth="1"/>
    <col min="520" max="520" width="9.5703125" style="494" customWidth="1"/>
    <col min="521" max="521" width="11.7109375" style="494" customWidth="1"/>
    <col min="522" max="522" width="9.5703125" style="494" customWidth="1"/>
    <col min="523" max="523" width="10.140625" style="494" customWidth="1"/>
    <col min="524" max="524" width="9.7109375" style="494" customWidth="1"/>
    <col min="525" max="768" width="9.140625" style="494"/>
    <col min="769" max="769" width="12.140625" style="494" customWidth="1"/>
    <col min="770" max="770" width="7.85546875" style="494" customWidth="1"/>
    <col min="771" max="771" width="11.28515625" style="494" customWidth="1"/>
    <col min="772" max="772" width="9.140625" style="494" customWidth="1"/>
    <col min="773" max="773" width="10" style="494" customWidth="1"/>
    <col min="774" max="774" width="9" style="494" customWidth="1"/>
    <col min="775" max="775" width="9.85546875" style="494" customWidth="1"/>
    <col min="776" max="776" width="9.5703125" style="494" customWidth="1"/>
    <col min="777" max="777" width="11.7109375" style="494" customWidth="1"/>
    <col min="778" max="778" width="9.5703125" style="494" customWidth="1"/>
    <col min="779" max="779" width="10.140625" style="494" customWidth="1"/>
    <col min="780" max="780" width="9.7109375" style="494" customWidth="1"/>
    <col min="781" max="1024" width="9.140625" style="494"/>
    <col min="1025" max="1025" width="12.140625" style="494" customWidth="1"/>
    <col min="1026" max="1026" width="7.85546875" style="494" customWidth="1"/>
    <col min="1027" max="1027" width="11.28515625" style="494" customWidth="1"/>
    <col min="1028" max="1028" width="9.140625" style="494" customWidth="1"/>
    <col min="1029" max="1029" width="10" style="494" customWidth="1"/>
    <col min="1030" max="1030" width="9" style="494" customWidth="1"/>
    <col min="1031" max="1031" width="9.85546875" style="494" customWidth="1"/>
    <col min="1032" max="1032" width="9.5703125" style="494" customWidth="1"/>
    <col min="1033" max="1033" width="11.7109375" style="494" customWidth="1"/>
    <col min="1034" max="1034" width="9.5703125" style="494" customWidth="1"/>
    <col min="1035" max="1035" width="10.140625" style="494" customWidth="1"/>
    <col min="1036" max="1036" width="9.7109375" style="494" customWidth="1"/>
    <col min="1037" max="1280" width="9.140625" style="494"/>
    <col min="1281" max="1281" width="12.140625" style="494" customWidth="1"/>
    <col min="1282" max="1282" width="7.85546875" style="494" customWidth="1"/>
    <col min="1283" max="1283" width="11.28515625" style="494" customWidth="1"/>
    <col min="1284" max="1284" width="9.140625" style="494" customWidth="1"/>
    <col min="1285" max="1285" width="10" style="494" customWidth="1"/>
    <col min="1286" max="1286" width="9" style="494" customWidth="1"/>
    <col min="1287" max="1287" width="9.85546875" style="494" customWidth="1"/>
    <col min="1288" max="1288" width="9.5703125" style="494" customWidth="1"/>
    <col min="1289" max="1289" width="11.7109375" style="494" customWidth="1"/>
    <col min="1290" max="1290" width="9.5703125" style="494" customWidth="1"/>
    <col min="1291" max="1291" width="10.140625" style="494" customWidth="1"/>
    <col min="1292" max="1292" width="9.7109375" style="494" customWidth="1"/>
    <col min="1293" max="1536" width="9.140625" style="494"/>
    <col min="1537" max="1537" width="12.140625" style="494" customWidth="1"/>
    <col min="1538" max="1538" width="7.85546875" style="494" customWidth="1"/>
    <col min="1539" max="1539" width="11.28515625" style="494" customWidth="1"/>
    <col min="1540" max="1540" width="9.140625" style="494" customWidth="1"/>
    <col min="1541" max="1541" width="10" style="494" customWidth="1"/>
    <col min="1542" max="1542" width="9" style="494" customWidth="1"/>
    <col min="1543" max="1543" width="9.85546875" style="494" customWidth="1"/>
    <col min="1544" max="1544" width="9.5703125" style="494" customWidth="1"/>
    <col min="1545" max="1545" width="11.7109375" style="494" customWidth="1"/>
    <col min="1546" max="1546" width="9.5703125" style="494" customWidth="1"/>
    <col min="1547" max="1547" width="10.140625" style="494" customWidth="1"/>
    <col min="1548" max="1548" width="9.7109375" style="494" customWidth="1"/>
    <col min="1549" max="1792" width="9.140625" style="494"/>
    <col min="1793" max="1793" width="12.140625" style="494" customWidth="1"/>
    <col min="1794" max="1794" width="7.85546875" style="494" customWidth="1"/>
    <col min="1795" max="1795" width="11.28515625" style="494" customWidth="1"/>
    <col min="1796" max="1796" width="9.140625" style="494" customWidth="1"/>
    <col min="1797" max="1797" width="10" style="494" customWidth="1"/>
    <col min="1798" max="1798" width="9" style="494" customWidth="1"/>
    <col min="1799" max="1799" width="9.85546875" style="494" customWidth="1"/>
    <col min="1800" max="1800" width="9.5703125" style="494" customWidth="1"/>
    <col min="1801" max="1801" width="11.7109375" style="494" customWidth="1"/>
    <col min="1802" max="1802" width="9.5703125" style="494" customWidth="1"/>
    <col min="1803" max="1803" width="10.140625" style="494" customWidth="1"/>
    <col min="1804" max="1804" width="9.7109375" style="494" customWidth="1"/>
    <col min="1805" max="2048" width="9.140625" style="494"/>
    <col min="2049" max="2049" width="12.140625" style="494" customWidth="1"/>
    <col min="2050" max="2050" width="7.85546875" style="494" customWidth="1"/>
    <col min="2051" max="2051" width="11.28515625" style="494" customWidth="1"/>
    <col min="2052" max="2052" width="9.140625" style="494" customWidth="1"/>
    <col min="2053" max="2053" width="10" style="494" customWidth="1"/>
    <col min="2054" max="2054" width="9" style="494" customWidth="1"/>
    <col min="2055" max="2055" width="9.85546875" style="494" customWidth="1"/>
    <col min="2056" max="2056" width="9.5703125" style="494" customWidth="1"/>
    <col min="2057" max="2057" width="11.7109375" style="494" customWidth="1"/>
    <col min="2058" max="2058" width="9.5703125" style="494" customWidth="1"/>
    <col min="2059" max="2059" width="10.140625" style="494" customWidth="1"/>
    <col min="2060" max="2060" width="9.7109375" style="494" customWidth="1"/>
    <col min="2061" max="2304" width="9.140625" style="494"/>
    <col min="2305" max="2305" width="12.140625" style="494" customWidth="1"/>
    <col min="2306" max="2306" width="7.85546875" style="494" customWidth="1"/>
    <col min="2307" max="2307" width="11.28515625" style="494" customWidth="1"/>
    <col min="2308" max="2308" width="9.140625" style="494" customWidth="1"/>
    <col min="2309" max="2309" width="10" style="494" customWidth="1"/>
    <col min="2310" max="2310" width="9" style="494" customWidth="1"/>
    <col min="2311" max="2311" width="9.85546875" style="494" customWidth="1"/>
    <col min="2312" max="2312" width="9.5703125" style="494" customWidth="1"/>
    <col min="2313" max="2313" width="11.7109375" style="494" customWidth="1"/>
    <col min="2314" max="2314" width="9.5703125" style="494" customWidth="1"/>
    <col min="2315" max="2315" width="10.140625" style="494" customWidth="1"/>
    <col min="2316" max="2316" width="9.7109375" style="494" customWidth="1"/>
    <col min="2317" max="2560" width="9.140625" style="494"/>
    <col min="2561" max="2561" width="12.140625" style="494" customWidth="1"/>
    <col min="2562" max="2562" width="7.85546875" style="494" customWidth="1"/>
    <col min="2563" max="2563" width="11.28515625" style="494" customWidth="1"/>
    <col min="2564" max="2564" width="9.140625" style="494" customWidth="1"/>
    <col min="2565" max="2565" width="10" style="494" customWidth="1"/>
    <col min="2566" max="2566" width="9" style="494" customWidth="1"/>
    <col min="2567" max="2567" width="9.85546875" style="494" customWidth="1"/>
    <col min="2568" max="2568" width="9.5703125" style="494" customWidth="1"/>
    <col min="2569" max="2569" width="11.7109375" style="494" customWidth="1"/>
    <col min="2570" max="2570" width="9.5703125" style="494" customWidth="1"/>
    <col min="2571" max="2571" width="10.140625" style="494" customWidth="1"/>
    <col min="2572" max="2572" width="9.7109375" style="494" customWidth="1"/>
    <col min="2573" max="2816" width="9.140625" style="494"/>
    <col min="2817" max="2817" width="12.140625" style="494" customWidth="1"/>
    <col min="2818" max="2818" width="7.85546875" style="494" customWidth="1"/>
    <col min="2819" max="2819" width="11.28515625" style="494" customWidth="1"/>
    <col min="2820" max="2820" width="9.140625" style="494" customWidth="1"/>
    <col min="2821" max="2821" width="10" style="494" customWidth="1"/>
    <col min="2822" max="2822" width="9" style="494" customWidth="1"/>
    <col min="2823" max="2823" width="9.85546875" style="494" customWidth="1"/>
    <col min="2824" max="2824" width="9.5703125" style="494" customWidth="1"/>
    <col min="2825" max="2825" width="11.7109375" style="494" customWidth="1"/>
    <col min="2826" max="2826" width="9.5703125" style="494" customWidth="1"/>
    <col min="2827" max="2827" width="10.140625" style="494" customWidth="1"/>
    <col min="2828" max="2828" width="9.7109375" style="494" customWidth="1"/>
    <col min="2829" max="3072" width="9.140625" style="494"/>
    <col min="3073" max="3073" width="12.140625" style="494" customWidth="1"/>
    <col min="3074" max="3074" width="7.85546875" style="494" customWidth="1"/>
    <col min="3075" max="3075" width="11.28515625" style="494" customWidth="1"/>
    <col min="3076" max="3076" width="9.140625" style="494" customWidth="1"/>
    <col min="3077" max="3077" width="10" style="494" customWidth="1"/>
    <col min="3078" max="3078" width="9" style="494" customWidth="1"/>
    <col min="3079" max="3079" width="9.85546875" style="494" customWidth="1"/>
    <col min="3080" max="3080" width="9.5703125" style="494" customWidth="1"/>
    <col min="3081" max="3081" width="11.7109375" style="494" customWidth="1"/>
    <col min="3082" max="3082" width="9.5703125" style="494" customWidth="1"/>
    <col min="3083" max="3083" width="10.140625" style="494" customWidth="1"/>
    <col min="3084" max="3084" width="9.7109375" style="494" customWidth="1"/>
    <col min="3085" max="3328" width="9.140625" style="494"/>
    <col min="3329" max="3329" width="12.140625" style="494" customWidth="1"/>
    <col min="3330" max="3330" width="7.85546875" style="494" customWidth="1"/>
    <col min="3331" max="3331" width="11.28515625" style="494" customWidth="1"/>
    <col min="3332" max="3332" width="9.140625" style="494" customWidth="1"/>
    <col min="3333" max="3333" width="10" style="494" customWidth="1"/>
    <col min="3334" max="3334" width="9" style="494" customWidth="1"/>
    <col min="3335" max="3335" width="9.85546875" style="494" customWidth="1"/>
    <col min="3336" max="3336" width="9.5703125" style="494" customWidth="1"/>
    <col min="3337" max="3337" width="11.7109375" style="494" customWidth="1"/>
    <col min="3338" max="3338" width="9.5703125" style="494" customWidth="1"/>
    <col min="3339" max="3339" width="10.140625" style="494" customWidth="1"/>
    <col min="3340" max="3340" width="9.7109375" style="494" customWidth="1"/>
    <col min="3341" max="3584" width="9.140625" style="494"/>
    <col min="3585" max="3585" width="12.140625" style="494" customWidth="1"/>
    <col min="3586" max="3586" width="7.85546875" style="494" customWidth="1"/>
    <col min="3587" max="3587" width="11.28515625" style="494" customWidth="1"/>
    <col min="3588" max="3588" width="9.140625" style="494" customWidth="1"/>
    <col min="3589" max="3589" width="10" style="494" customWidth="1"/>
    <col min="3590" max="3590" width="9" style="494" customWidth="1"/>
    <col min="3591" max="3591" width="9.85546875" style="494" customWidth="1"/>
    <col min="3592" max="3592" width="9.5703125" style="494" customWidth="1"/>
    <col min="3593" max="3593" width="11.7109375" style="494" customWidth="1"/>
    <col min="3594" max="3594" width="9.5703125" style="494" customWidth="1"/>
    <col min="3595" max="3595" width="10.140625" style="494" customWidth="1"/>
    <col min="3596" max="3596" width="9.7109375" style="494" customWidth="1"/>
    <col min="3597" max="3840" width="9.140625" style="494"/>
    <col min="3841" max="3841" width="12.140625" style="494" customWidth="1"/>
    <col min="3842" max="3842" width="7.85546875" style="494" customWidth="1"/>
    <col min="3843" max="3843" width="11.28515625" style="494" customWidth="1"/>
    <col min="3844" max="3844" width="9.140625" style="494" customWidth="1"/>
    <col min="3845" max="3845" width="10" style="494" customWidth="1"/>
    <col min="3846" max="3846" width="9" style="494" customWidth="1"/>
    <col min="3847" max="3847" width="9.85546875" style="494" customWidth="1"/>
    <col min="3848" max="3848" width="9.5703125" style="494" customWidth="1"/>
    <col min="3849" max="3849" width="11.7109375" style="494" customWidth="1"/>
    <col min="3850" max="3850" width="9.5703125" style="494" customWidth="1"/>
    <col min="3851" max="3851" width="10.140625" style="494" customWidth="1"/>
    <col min="3852" max="3852" width="9.7109375" style="494" customWidth="1"/>
    <col min="3853" max="4096" width="9.140625" style="494"/>
    <col min="4097" max="4097" width="12.140625" style="494" customWidth="1"/>
    <col min="4098" max="4098" width="7.85546875" style="494" customWidth="1"/>
    <col min="4099" max="4099" width="11.28515625" style="494" customWidth="1"/>
    <col min="4100" max="4100" width="9.140625" style="494" customWidth="1"/>
    <col min="4101" max="4101" width="10" style="494" customWidth="1"/>
    <col min="4102" max="4102" width="9" style="494" customWidth="1"/>
    <col min="4103" max="4103" width="9.85546875" style="494" customWidth="1"/>
    <col min="4104" max="4104" width="9.5703125" style="494" customWidth="1"/>
    <col min="4105" max="4105" width="11.7109375" style="494" customWidth="1"/>
    <col min="4106" max="4106" width="9.5703125" style="494" customWidth="1"/>
    <col min="4107" max="4107" width="10.140625" style="494" customWidth="1"/>
    <col min="4108" max="4108" width="9.7109375" style="494" customWidth="1"/>
    <col min="4109" max="4352" width="9.140625" style="494"/>
    <col min="4353" max="4353" width="12.140625" style="494" customWidth="1"/>
    <col min="4354" max="4354" width="7.85546875" style="494" customWidth="1"/>
    <col min="4355" max="4355" width="11.28515625" style="494" customWidth="1"/>
    <col min="4356" max="4356" width="9.140625" style="494" customWidth="1"/>
    <col min="4357" max="4357" width="10" style="494" customWidth="1"/>
    <col min="4358" max="4358" width="9" style="494" customWidth="1"/>
    <col min="4359" max="4359" width="9.85546875" style="494" customWidth="1"/>
    <col min="4360" max="4360" width="9.5703125" style="494" customWidth="1"/>
    <col min="4361" max="4361" width="11.7109375" style="494" customWidth="1"/>
    <col min="4362" max="4362" width="9.5703125" style="494" customWidth="1"/>
    <col min="4363" max="4363" width="10.140625" style="494" customWidth="1"/>
    <col min="4364" max="4364" width="9.7109375" style="494" customWidth="1"/>
    <col min="4365" max="4608" width="9.140625" style="494"/>
    <col min="4609" max="4609" width="12.140625" style="494" customWidth="1"/>
    <col min="4610" max="4610" width="7.85546875" style="494" customWidth="1"/>
    <col min="4611" max="4611" width="11.28515625" style="494" customWidth="1"/>
    <col min="4612" max="4612" width="9.140625" style="494" customWidth="1"/>
    <col min="4613" max="4613" width="10" style="494" customWidth="1"/>
    <col min="4614" max="4614" width="9" style="494" customWidth="1"/>
    <col min="4615" max="4615" width="9.85546875" style="494" customWidth="1"/>
    <col min="4616" max="4616" width="9.5703125" style="494" customWidth="1"/>
    <col min="4617" max="4617" width="11.7109375" style="494" customWidth="1"/>
    <col min="4618" max="4618" width="9.5703125" style="494" customWidth="1"/>
    <col min="4619" max="4619" width="10.140625" style="494" customWidth="1"/>
    <col min="4620" max="4620" width="9.7109375" style="494" customWidth="1"/>
    <col min="4621" max="4864" width="9.140625" style="494"/>
    <col min="4865" max="4865" width="12.140625" style="494" customWidth="1"/>
    <col min="4866" max="4866" width="7.85546875" style="494" customWidth="1"/>
    <col min="4867" max="4867" width="11.28515625" style="494" customWidth="1"/>
    <col min="4868" max="4868" width="9.140625" style="494" customWidth="1"/>
    <col min="4869" max="4869" width="10" style="494" customWidth="1"/>
    <col min="4870" max="4870" width="9" style="494" customWidth="1"/>
    <col min="4871" max="4871" width="9.85546875" style="494" customWidth="1"/>
    <col min="4872" max="4872" width="9.5703125" style="494" customWidth="1"/>
    <col min="4873" max="4873" width="11.7109375" style="494" customWidth="1"/>
    <col min="4874" max="4874" width="9.5703125" style="494" customWidth="1"/>
    <col min="4875" max="4875" width="10.140625" style="494" customWidth="1"/>
    <col min="4876" max="4876" width="9.7109375" style="494" customWidth="1"/>
    <col min="4877" max="5120" width="9.140625" style="494"/>
    <col min="5121" max="5121" width="12.140625" style="494" customWidth="1"/>
    <col min="5122" max="5122" width="7.85546875" style="494" customWidth="1"/>
    <col min="5123" max="5123" width="11.28515625" style="494" customWidth="1"/>
    <col min="5124" max="5124" width="9.140625" style="494" customWidth="1"/>
    <col min="5125" max="5125" width="10" style="494" customWidth="1"/>
    <col min="5126" max="5126" width="9" style="494" customWidth="1"/>
    <col min="5127" max="5127" width="9.85546875" style="494" customWidth="1"/>
    <col min="5128" max="5128" width="9.5703125" style="494" customWidth="1"/>
    <col min="5129" max="5129" width="11.7109375" style="494" customWidth="1"/>
    <col min="5130" max="5130" width="9.5703125" style="494" customWidth="1"/>
    <col min="5131" max="5131" width="10.140625" style="494" customWidth="1"/>
    <col min="5132" max="5132" width="9.7109375" style="494" customWidth="1"/>
    <col min="5133" max="5376" width="9.140625" style="494"/>
    <col min="5377" max="5377" width="12.140625" style="494" customWidth="1"/>
    <col min="5378" max="5378" width="7.85546875" style="494" customWidth="1"/>
    <col min="5379" max="5379" width="11.28515625" style="494" customWidth="1"/>
    <col min="5380" max="5380" width="9.140625" style="494" customWidth="1"/>
    <col min="5381" max="5381" width="10" style="494" customWidth="1"/>
    <col min="5382" max="5382" width="9" style="494" customWidth="1"/>
    <col min="5383" max="5383" width="9.85546875" style="494" customWidth="1"/>
    <col min="5384" max="5384" width="9.5703125" style="494" customWidth="1"/>
    <col min="5385" max="5385" width="11.7109375" style="494" customWidth="1"/>
    <col min="5386" max="5386" width="9.5703125" style="494" customWidth="1"/>
    <col min="5387" max="5387" width="10.140625" style="494" customWidth="1"/>
    <col min="5388" max="5388" width="9.7109375" style="494" customWidth="1"/>
    <col min="5389" max="5632" width="9.140625" style="494"/>
    <col min="5633" max="5633" width="12.140625" style="494" customWidth="1"/>
    <col min="5634" max="5634" width="7.85546875" style="494" customWidth="1"/>
    <col min="5635" max="5635" width="11.28515625" style="494" customWidth="1"/>
    <col min="5636" max="5636" width="9.140625" style="494" customWidth="1"/>
    <col min="5637" max="5637" width="10" style="494" customWidth="1"/>
    <col min="5638" max="5638" width="9" style="494" customWidth="1"/>
    <col min="5639" max="5639" width="9.85546875" style="494" customWidth="1"/>
    <col min="5640" max="5640" width="9.5703125" style="494" customWidth="1"/>
    <col min="5641" max="5641" width="11.7109375" style="494" customWidth="1"/>
    <col min="5642" max="5642" width="9.5703125" style="494" customWidth="1"/>
    <col min="5643" max="5643" width="10.140625" style="494" customWidth="1"/>
    <col min="5644" max="5644" width="9.7109375" style="494" customWidth="1"/>
    <col min="5645" max="5888" width="9.140625" style="494"/>
    <col min="5889" max="5889" width="12.140625" style="494" customWidth="1"/>
    <col min="5890" max="5890" width="7.85546875" style="494" customWidth="1"/>
    <col min="5891" max="5891" width="11.28515625" style="494" customWidth="1"/>
    <col min="5892" max="5892" width="9.140625" style="494" customWidth="1"/>
    <col min="5893" max="5893" width="10" style="494" customWidth="1"/>
    <col min="5894" max="5894" width="9" style="494" customWidth="1"/>
    <col min="5895" max="5895" width="9.85546875" style="494" customWidth="1"/>
    <col min="5896" max="5896" width="9.5703125" style="494" customWidth="1"/>
    <col min="5897" max="5897" width="11.7109375" style="494" customWidth="1"/>
    <col min="5898" max="5898" width="9.5703125" style="494" customWidth="1"/>
    <col min="5899" max="5899" width="10.140625" style="494" customWidth="1"/>
    <col min="5900" max="5900" width="9.7109375" style="494" customWidth="1"/>
    <col min="5901" max="6144" width="9.140625" style="494"/>
    <col min="6145" max="6145" width="12.140625" style="494" customWidth="1"/>
    <col min="6146" max="6146" width="7.85546875" style="494" customWidth="1"/>
    <col min="6147" max="6147" width="11.28515625" style="494" customWidth="1"/>
    <col min="6148" max="6148" width="9.140625" style="494" customWidth="1"/>
    <col min="6149" max="6149" width="10" style="494" customWidth="1"/>
    <col min="6150" max="6150" width="9" style="494" customWidth="1"/>
    <col min="6151" max="6151" width="9.85546875" style="494" customWidth="1"/>
    <col min="6152" max="6152" width="9.5703125" style="494" customWidth="1"/>
    <col min="6153" max="6153" width="11.7109375" style="494" customWidth="1"/>
    <col min="6154" max="6154" width="9.5703125" style="494" customWidth="1"/>
    <col min="6155" max="6155" width="10.140625" style="494" customWidth="1"/>
    <col min="6156" max="6156" width="9.7109375" style="494" customWidth="1"/>
    <col min="6157" max="6400" width="9.140625" style="494"/>
    <col min="6401" max="6401" width="12.140625" style="494" customWidth="1"/>
    <col min="6402" max="6402" width="7.85546875" style="494" customWidth="1"/>
    <col min="6403" max="6403" width="11.28515625" style="494" customWidth="1"/>
    <col min="6404" max="6404" width="9.140625" style="494" customWidth="1"/>
    <col min="6405" max="6405" width="10" style="494" customWidth="1"/>
    <col min="6406" max="6406" width="9" style="494" customWidth="1"/>
    <col min="6407" max="6407" width="9.85546875" style="494" customWidth="1"/>
    <col min="6408" max="6408" width="9.5703125" style="494" customWidth="1"/>
    <col min="6409" max="6409" width="11.7109375" style="494" customWidth="1"/>
    <col min="6410" max="6410" width="9.5703125" style="494" customWidth="1"/>
    <col min="6411" max="6411" width="10.140625" style="494" customWidth="1"/>
    <col min="6412" max="6412" width="9.7109375" style="494" customWidth="1"/>
    <col min="6413" max="6656" width="9.140625" style="494"/>
    <col min="6657" max="6657" width="12.140625" style="494" customWidth="1"/>
    <col min="6658" max="6658" width="7.85546875" style="494" customWidth="1"/>
    <col min="6659" max="6659" width="11.28515625" style="494" customWidth="1"/>
    <col min="6660" max="6660" width="9.140625" style="494" customWidth="1"/>
    <col min="6661" max="6661" width="10" style="494" customWidth="1"/>
    <col min="6662" max="6662" width="9" style="494" customWidth="1"/>
    <col min="6663" max="6663" width="9.85546875" style="494" customWidth="1"/>
    <col min="6664" max="6664" width="9.5703125" style="494" customWidth="1"/>
    <col min="6665" max="6665" width="11.7109375" style="494" customWidth="1"/>
    <col min="6666" max="6666" width="9.5703125" style="494" customWidth="1"/>
    <col min="6667" max="6667" width="10.140625" style="494" customWidth="1"/>
    <col min="6668" max="6668" width="9.7109375" style="494" customWidth="1"/>
    <col min="6669" max="6912" width="9.140625" style="494"/>
    <col min="6913" max="6913" width="12.140625" style="494" customWidth="1"/>
    <col min="6914" max="6914" width="7.85546875" style="494" customWidth="1"/>
    <col min="6915" max="6915" width="11.28515625" style="494" customWidth="1"/>
    <col min="6916" max="6916" width="9.140625" style="494" customWidth="1"/>
    <col min="6917" max="6917" width="10" style="494" customWidth="1"/>
    <col min="6918" max="6918" width="9" style="494" customWidth="1"/>
    <col min="6919" max="6919" width="9.85546875" style="494" customWidth="1"/>
    <col min="6920" max="6920" width="9.5703125" style="494" customWidth="1"/>
    <col min="6921" max="6921" width="11.7109375" style="494" customWidth="1"/>
    <col min="6922" max="6922" width="9.5703125" style="494" customWidth="1"/>
    <col min="6923" max="6923" width="10.140625" style="494" customWidth="1"/>
    <col min="6924" max="6924" width="9.7109375" style="494" customWidth="1"/>
    <col min="6925" max="7168" width="9.140625" style="494"/>
    <col min="7169" max="7169" width="12.140625" style="494" customWidth="1"/>
    <col min="7170" max="7170" width="7.85546875" style="494" customWidth="1"/>
    <col min="7171" max="7171" width="11.28515625" style="494" customWidth="1"/>
    <col min="7172" max="7172" width="9.140625" style="494" customWidth="1"/>
    <col min="7173" max="7173" width="10" style="494" customWidth="1"/>
    <col min="7174" max="7174" width="9" style="494" customWidth="1"/>
    <col min="7175" max="7175" width="9.85546875" style="494" customWidth="1"/>
    <col min="7176" max="7176" width="9.5703125" style="494" customWidth="1"/>
    <col min="7177" max="7177" width="11.7109375" style="494" customWidth="1"/>
    <col min="7178" max="7178" width="9.5703125" style="494" customWidth="1"/>
    <col min="7179" max="7179" width="10.140625" style="494" customWidth="1"/>
    <col min="7180" max="7180" width="9.7109375" style="494" customWidth="1"/>
    <col min="7181" max="7424" width="9.140625" style="494"/>
    <col min="7425" max="7425" width="12.140625" style="494" customWidth="1"/>
    <col min="7426" max="7426" width="7.85546875" style="494" customWidth="1"/>
    <col min="7427" max="7427" width="11.28515625" style="494" customWidth="1"/>
    <col min="7428" max="7428" width="9.140625" style="494" customWidth="1"/>
    <col min="7429" max="7429" width="10" style="494" customWidth="1"/>
    <col min="7430" max="7430" width="9" style="494" customWidth="1"/>
    <col min="7431" max="7431" width="9.85546875" style="494" customWidth="1"/>
    <col min="7432" max="7432" width="9.5703125" style="494" customWidth="1"/>
    <col min="7433" max="7433" width="11.7109375" style="494" customWidth="1"/>
    <col min="7434" max="7434" width="9.5703125" style="494" customWidth="1"/>
    <col min="7435" max="7435" width="10.140625" style="494" customWidth="1"/>
    <col min="7436" max="7436" width="9.7109375" style="494" customWidth="1"/>
    <col min="7437" max="7680" width="9.140625" style="494"/>
    <col min="7681" max="7681" width="12.140625" style="494" customWidth="1"/>
    <col min="7682" max="7682" width="7.85546875" style="494" customWidth="1"/>
    <col min="7683" max="7683" width="11.28515625" style="494" customWidth="1"/>
    <col min="7684" max="7684" width="9.140625" style="494" customWidth="1"/>
    <col min="7685" max="7685" width="10" style="494" customWidth="1"/>
    <col min="7686" max="7686" width="9" style="494" customWidth="1"/>
    <col min="7687" max="7687" width="9.85546875" style="494" customWidth="1"/>
    <col min="7688" max="7688" width="9.5703125" style="494" customWidth="1"/>
    <col min="7689" max="7689" width="11.7109375" style="494" customWidth="1"/>
    <col min="7690" max="7690" width="9.5703125" style="494" customWidth="1"/>
    <col min="7691" max="7691" width="10.140625" style="494" customWidth="1"/>
    <col min="7692" max="7692" width="9.7109375" style="494" customWidth="1"/>
    <col min="7693" max="7936" width="9.140625" style="494"/>
    <col min="7937" max="7937" width="12.140625" style="494" customWidth="1"/>
    <col min="7938" max="7938" width="7.85546875" style="494" customWidth="1"/>
    <col min="7939" max="7939" width="11.28515625" style="494" customWidth="1"/>
    <col min="7940" max="7940" width="9.140625" style="494" customWidth="1"/>
    <col min="7941" max="7941" width="10" style="494" customWidth="1"/>
    <col min="7942" max="7942" width="9" style="494" customWidth="1"/>
    <col min="7943" max="7943" width="9.85546875" style="494" customWidth="1"/>
    <col min="7944" max="7944" width="9.5703125" style="494" customWidth="1"/>
    <col min="7945" max="7945" width="11.7109375" style="494" customWidth="1"/>
    <col min="7946" max="7946" width="9.5703125" style="494" customWidth="1"/>
    <col min="7947" max="7947" width="10.140625" style="494" customWidth="1"/>
    <col min="7948" max="7948" width="9.7109375" style="494" customWidth="1"/>
    <col min="7949" max="8192" width="9.140625" style="494"/>
    <col min="8193" max="8193" width="12.140625" style="494" customWidth="1"/>
    <col min="8194" max="8194" width="7.85546875" style="494" customWidth="1"/>
    <col min="8195" max="8195" width="11.28515625" style="494" customWidth="1"/>
    <col min="8196" max="8196" width="9.140625" style="494" customWidth="1"/>
    <col min="8197" max="8197" width="10" style="494" customWidth="1"/>
    <col min="8198" max="8198" width="9" style="494" customWidth="1"/>
    <col min="8199" max="8199" width="9.85546875" style="494" customWidth="1"/>
    <col min="8200" max="8200" width="9.5703125" style="494" customWidth="1"/>
    <col min="8201" max="8201" width="11.7109375" style="494" customWidth="1"/>
    <col min="8202" max="8202" width="9.5703125" style="494" customWidth="1"/>
    <col min="8203" max="8203" width="10.140625" style="494" customWidth="1"/>
    <col min="8204" max="8204" width="9.7109375" style="494" customWidth="1"/>
    <col min="8205" max="8448" width="9.140625" style="494"/>
    <col min="8449" max="8449" width="12.140625" style="494" customWidth="1"/>
    <col min="8450" max="8450" width="7.85546875" style="494" customWidth="1"/>
    <col min="8451" max="8451" width="11.28515625" style="494" customWidth="1"/>
    <col min="8452" max="8452" width="9.140625" style="494" customWidth="1"/>
    <col min="8453" max="8453" width="10" style="494" customWidth="1"/>
    <col min="8454" max="8454" width="9" style="494" customWidth="1"/>
    <col min="8455" max="8455" width="9.85546875" style="494" customWidth="1"/>
    <col min="8456" max="8456" width="9.5703125" style="494" customWidth="1"/>
    <col min="8457" max="8457" width="11.7109375" style="494" customWidth="1"/>
    <col min="8458" max="8458" width="9.5703125" style="494" customWidth="1"/>
    <col min="8459" max="8459" width="10.140625" style="494" customWidth="1"/>
    <col min="8460" max="8460" width="9.7109375" style="494" customWidth="1"/>
    <col min="8461" max="8704" width="9.140625" style="494"/>
    <col min="8705" max="8705" width="12.140625" style="494" customWidth="1"/>
    <col min="8706" max="8706" width="7.85546875" style="494" customWidth="1"/>
    <col min="8707" max="8707" width="11.28515625" style="494" customWidth="1"/>
    <col min="8708" max="8708" width="9.140625" style="494" customWidth="1"/>
    <col min="8709" max="8709" width="10" style="494" customWidth="1"/>
    <col min="8710" max="8710" width="9" style="494" customWidth="1"/>
    <col min="8711" max="8711" width="9.85546875" style="494" customWidth="1"/>
    <col min="8712" max="8712" width="9.5703125" style="494" customWidth="1"/>
    <col min="8713" max="8713" width="11.7109375" style="494" customWidth="1"/>
    <col min="8714" max="8714" width="9.5703125" style="494" customWidth="1"/>
    <col min="8715" max="8715" width="10.140625" style="494" customWidth="1"/>
    <col min="8716" max="8716" width="9.7109375" style="494" customWidth="1"/>
    <col min="8717" max="8960" width="9.140625" style="494"/>
    <col min="8961" max="8961" width="12.140625" style="494" customWidth="1"/>
    <col min="8962" max="8962" width="7.85546875" style="494" customWidth="1"/>
    <col min="8963" max="8963" width="11.28515625" style="494" customWidth="1"/>
    <col min="8964" max="8964" width="9.140625" style="494" customWidth="1"/>
    <col min="8965" max="8965" width="10" style="494" customWidth="1"/>
    <col min="8966" max="8966" width="9" style="494" customWidth="1"/>
    <col min="8967" max="8967" width="9.85546875" style="494" customWidth="1"/>
    <col min="8968" max="8968" width="9.5703125" style="494" customWidth="1"/>
    <col min="8969" max="8969" width="11.7109375" style="494" customWidth="1"/>
    <col min="8970" max="8970" width="9.5703125" style="494" customWidth="1"/>
    <col min="8971" max="8971" width="10.140625" style="494" customWidth="1"/>
    <col min="8972" max="8972" width="9.7109375" style="494" customWidth="1"/>
    <col min="8973" max="9216" width="9.140625" style="494"/>
    <col min="9217" max="9217" width="12.140625" style="494" customWidth="1"/>
    <col min="9218" max="9218" width="7.85546875" style="494" customWidth="1"/>
    <col min="9219" max="9219" width="11.28515625" style="494" customWidth="1"/>
    <col min="9220" max="9220" width="9.140625" style="494" customWidth="1"/>
    <col min="9221" max="9221" width="10" style="494" customWidth="1"/>
    <col min="9222" max="9222" width="9" style="494" customWidth="1"/>
    <col min="9223" max="9223" width="9.85546875" style="494" customWidth="1"/>
    <col min="9224" max="9224" width="9.5703125" style="494" customWidth="1"/>
    <col min="9225" max="9225" width="11.7109375" style="494" customWidth="1"/>
    <col min="9226" max="9226" width="9.5703125" style="494" customWidth="1"/>
    <col min="9227" max="9227" width="10.140625" style="494" customWidth="1"/>
    <col min="9228" max="9228" width="9.7109375" style="494" customWidth="1"/>
    <col min="9229" max="9472" width="9.140625" style="494"/>
    <col min="9473" max="9473" width="12.140625" style="494" customWidth="1"/>
    <col min="9474" max="9474" width="7.85546875" style="494" customWidth="1"/>
    <col min="9475" max="9475" width="11.28515625" style="494" customWidth="1"/>
    <col min="9476" max="9476" width="9.140625" style="494" customWidth="1"/>
    <col min="9477" max="9477" width="10" style="494" customWidth="1"/>
    <col min="9478" max="9478" width="9" style="494" customWidth="1"/>
    <col min="9479" max="9479" width="9.85546875" style="494" customWidth="1"/>
    <col min="9480" max="9480" width="9.5703125" style="494" customWidth="1"/>
    <col min="9481" max="9481" width="11.7109375" style="494" customWidth="1"/>
    <col min="9482" max="9482" width="9.5703125" style="494" customWidth="1"/>
    <col min="9483" max="9483" width="10.140625" style="494" customWidth="1"/>
    <col min="9484" max="9484" width="9.7109375" style="494" customWidth="1"/>
    <col min="9485" max="9728" width="9.140625" style="494"/>
    <col min="9729" max="9729" width="12.140625" style="494" customWidth="1"/>
    <col min="9730" max="9730" width="7.85546875" style="494" customWidth="1"/>
    <col min="9731" max="9731" width="11.28515625" style="494" customWidth="1"/>
    <col min="9732" max="9732" width="9.140625" style="494" customWidth="1"/>
    <col min="9733" max="9733" width="10" style="494" customWidth="1"/>
    <col min="9734" max="9734" width="9" style="494" customWidth="1"/>
    <col min="9735" max="9735" width="9.85546875" style="494" customWidth="1"/>
    <col min="9736" max="9736" width="9.5703125" style="494" customWidth="1"/>
    <col min="9737" max="9737" width="11.7109375" style="494" customWidth="1"/>
    <col min="9738" max="9738" width="9.5703125" style="494" customWidth="1"/>
    <col min="9739" max="9739" width="10.140625" style="494" customWidth="1"/>
    <col min="9740" max="9740" width="9.7109375" style="494" customWidth="1"/>
    <col min="9741" max="9984" width="9.140625" style="494"/>
    <col min="9985" max="9985" width="12.140625" style="494" customWidth="1"/>
    <col min="9986" max="9986" width="7.85546875" style="494" customWidth="1"/>
    <col min="9987" max="9987" width="11.28515625" style="494" customWidth="1"/>
    <col min="9988" max="9988" width="9.140625" style="494" customWidth="1"/>
    <col min="9989" max="9989" width="10" style="494" customWidth="1"/>
    <col min="9990" max="9990" width="9" style="494" customWidth="1"/>
    <col min="9991" max="9991" width="9.85546875" style="494" customWidth="1"/>
    <col min="9992" max="9992" width="9.5703125" style="494" customWidth="1"/>
    <col min="9993" max="9993" width="11.7109375" style="494" customWidth="1"/>
    <col min="9994" max="9994" width="9.5703125" style="494" customWidth="1"/>
    <col min="9995" max="9995" width="10.140625" style="494" customWidth="1"/>
    <col min="9996" max="9996" width="9.7109375" style="494" customWidth="1"/>
    <col min="9997" max="10240" width="9.140625" style="494"/>
    <col min="10241" max="10241" width="12.140625" style="494" customWidth="1"/>
    <col min="10242" max="10242" width="7.85546875" style="494" customWidth="1"/>
    <col min="10243" max="10243" width="11.28515625" style="494" customWidth="1"/>
    <col min="10244" max="10244" width="9.140625" style="494" customWidth="1"/>
    <col min="10245" max="10245" width="10" style="494" customWidth="1"/>
    <col min="10246" max="10246" width="9" style="494" customWidth="1"/>
    <col min="10247" max="10247" width="9.85546875" style="494" customWidth="1"/>
    <col min="10248" max="10248" width="9.5703125" style="494" customWidth="1"/>
    <col min="10249" max="10249" width="11.7109375" style="494" customWidth="1"/>
    <col min="10250" max="10250" width="9.5703125" style="494" customWidth="1"/>
    <col min="10251" max="10251" width="10.140625" style="494" customWidth="1"/>
    <col min="10252" max="10252" width="9.7109375" style="494" customWidth="1"/>
    <col min="10253" max="10496" width="9.140625" style="494"/>
    <col min="10497" max="10497" width="12.140625" style="494" customWidth="1"/>
    <col min="10498" max="10498" width="7.85546875" style="494" customWidth="1"/>
    <col min="10499" max="10499" width="11.28515625" style="494" customWidth="1"/>
    <col min="10500" max="10500" width="9.140625" style="494" customWidth="1"/>
    <col min="10501" max="10501" width="10" style="494" customWidth="1"/>
    <col min="10502" max="10502" width="9" style="494" customWidth="1"/>
    <col min="10503" max="10503" width="9.85546875" style="494" customWidth="1"/>
    <col min="10504" max="10504" width="9.5703125" style="494" customWidth="1"/>
    <col min="10505" max="10505" width="11.7109375" style="494" customWidth="1"/>
    <col min="10506" max="10506" width="9.5703125" style="494" customWidth="1"/>
    <col min="10507" max="10507" width="10.140625" style="494" customWidth="1"/>
    <col min="10508" max="10508" width="9.7109375" style="494" customWidth="1"/>
    <col min="10509" max="10752" width="9.140625" style="494"/>
    <col min="10753" max="10753" width="12.140625" style="494" customWidth="1"/>
    <col min="10754" max="10754" width="7.85546875" style="494" customWidth="1"/>
    <col min="10755" max="10755" width="11.28515625" style="494" customWidth="1"/>
    <col min="10756" max="10756" width="9.140625" style="494" customWidth="1"/>
    <col min="10757" max="10757" width="10" style="494" customWidth="1"/>
    <col min="10758" max="10758" width="9" style="494" customWidth="1"/>
    <col min="10759" max="10759" width="9.85546875" style="494" customWidth="1"/>
    <col min="10760" max="10760" width="9.5703125" style="494" customWidth="1"/>
    <col min="10761" max="10761" width="11.7109375" style="494" customWidth="1"/>
    <col min="10762" max="10762" width="9.5703125" style="494" customWidth="1"/>
    <col min="10763" max="10763" width="10.140625" style="494" customWidth="1"/>
    <col min="10764" max="10764" width="9.7109375" style="494" customWidth="1"/>
    <col min="10765" max="11008" width="9.140625" style="494"/>
    <col min="11009" max="11009" width="12.140625" style="494" customWidth="1"/>
    <col min="11010" max="11010" width="7.85546875" style="494" customWidth="1"/>
    <col min="11011" max="11011" width="11.28515625" style="494" customWidth="1"/>
    <col min="11012" max="11012" width="9.140625" style="494" customWidth="1"/>
    <col min="11013" max="11013" width="10" style="494" customWidth="1"/>
    <col min="11014" max="11014" width="9" style="494" customWidth="1"/>
    <col min="11015" max="11015" width="9.85546875" style="494" customWidth="1"/>
    <col min="11016" max="11016" width="9.5703125" style="494" customWidth="1"/>
    <col min="11017" max="11017" width="11.7109375" style="494" customWidth="1"/>
    <col min="11018" max="11018" width="9.5703125" style="494" customWidth="1"/>
    <col min="11019" max="11019" width="10.140625" style="494" customWidth="1"/>
    <col min="11020" max="11020" width="9.7109375" style="494" customWidth="1"/>
    <col min="11021" max="11264" width="9.140625" style="494"/>
    <col min="11265" max="11265" width="12.140625" style="494" customWidth="1"/>
    <col min="11266" max="11266" width="7.85546875" style="494" customWidth="1"/>
    <col min="11267" max="11267" width="11.28515625" style="494" customWidth="1"/>
    <col min="11268" max="11268" width="9.140625" style="494" customWidth="1"/>
    <col min="11269" max="11269" width="10" style="494" customWidth="1"/>
    <col min="11270" max="11270" width="9" style="494" customWidth="1"/>
    <col min="11271" max="11271" width="9.85546875" style="494" customWidth="1"/>
    <col min="11272" max="11272" width="9.5703125" style="494" customWidth="1"/>
    <col min="11273" max="11273" width="11.7109375" style="494" customWidth="1"/>
    <col min="11274" max="11274" width="9.5703125" style="494" customWidth="1"/>
    <col min="11275" max="11275" width="10.140625" style="494" customWidth="1"/>
    <col min="11276" max="11276" width="9.7109375" style="494" customWidth="1"/>
    <col min="11277" max="11520" width="9.140625" style="494"/>
    <col min="11521" max="11521" width="12.140625" style="494" customWidth="1"/>
    <col min="11522" max="11522" width="7.85546875" style="494" customWidth="1"/>
    <col min="11523" max="11523" width="11.28515625" style="494" customWidth="1"/>
    <col min="11524" max="11524" width="9.140625" style="494" customWidth="1"/>
    <col min="11525" max="11525" width="10" style="494" customWidth="1"/>
    <col min="11526" max="11526" width="9" style="494" customWidth="1"/>
    <col min="11527" max="11527" width="9.85546875" style="494" customWidth="1"/>
    <col min="11528" max="11528" width="9.5703125" style="494" customWidth="1"/>
    <col min="11529" max="11529" width="11.7109375" style="494" customWidth="1"/>
    <col min="11530" max="11530" width="9.5703125" style="494" customWidth="1"/>
    <col min="11531" max="11531" width="10.140625" style="494" customWidth="1"/>
    <col min="11532" max="11532" width="9.7109375" style="494" customWidth="1"/>
    <col min="11533" max="11776" width="9.140625" style="494"/>
    <col min="11777" max="11777" width="12.140625" style="494" customWidth="1"/>
    <col min="11778" max="11778" width="7.85546875" style="494" customWidth="1"/>
    <col min="11779" max="11779" width="11.28515625" style="494" customWidth="1"/>
    <col min="11780" max="11780" width="9.140625" style="494" customWidth="1"/>
    <col min="11781" max="11781" width="10" style="494" customWidth="1"/>
    <col min="11782" max="11782" width="9" style="494" customWidth="1"/>
    <col min="11783" max="11783" width="9.85546875" style="494" customWidth="1"/>
    <col min="11784" max="11784" width="9.5703125" style="494" customWidth="1"/>
    <col min="11785" max="11785" width="11.7109375" style="494" customWidth="1"/>
    <col min="11786" max="11786" width="9.5703125" style="494" customWidth="1"/>
    <col min="11787" max="11787" width="10.140625" style="494" customWidth="1"/>
    <col min="11788" max="11788" width="9.7109375" style="494" customWidth="1"/>
    <col min="11789" max="12032" width="9.140625" style="494"/>
    <col min="12033" max="12033" width="12.140625" style="494" customWidth="1"/>
    <col min="12034" max="12034" width="7.85546875" style="494" customWidth="1"/>
    <col min="12035" max="12035" width="11.28515625" style="494" customWidth="1"/>
    <col min="12036" max="12036" width="9.140625" style="494" customWidth="1"/>
    <col min="12037" max="12037" width="10" style="494" customWidth="1"/>
    <col min="12038" max="12038" width="9" style="494" customWidth="1"/>
    <col min="12039" max="12039" width="9.85546875" style="494" customWidth="1"/>
    <col min="12040" max="12040" width="9.5703125" style="494" customWidth="1"/>
    <col min="12041" max="12041" width="11.7109375" style="494" customWidth="1"/>
    <col min="12042" max="12042" width="9.5703125" style="494" customWidth="1"/>
    <col min="12043" max="12043" width="10.140625" style="494" customWidth="1"/>
    <col min="12044" max="12044" width="9.7109375" style="494" customWidth="1"/>
    <col min="12045" max="12288" width="9.140625" style="494"/>
    <col min="12289" max="12289" width="12.140625" style="494" customWidth="1"/>
    <col min="12290" max="12290" width="7.85546875" style="494" customWidth="1"/>
    <col min="12291" max="12291" width="11.28515625" style="494" customWidth="1"/>
    <col min="12292" max="12292" width="9.140625" style="494" customWidth="1"/>
    <col min="12293" max="12293" width="10" style="494" customWidth="1"/>
    <col min="12294" max="12294" width="9" style="494" customWidth="1"/>
    <col min="12295" max="12295" width="9.85546875" style="494" customWidth="1"/>
    <col min="12296" max="12296" width="9.5703125" style="494" customWidth="1"/>
    <col min="12297" max="12297" width="11.7109375" style="494" customWidth="1"/>
    <col min="12298" max="12298" width="9.5703125" style="494" customWidth="1"/>
    <col min="12299" max="12299" width="10.140625" style="494" customWidth="1"/>
    <col min="12300" max="12300" width="9.7109375" style="494" customWidth="1"/>
    <col min="12301" max="12544" width="9.140625" style="494"/>
    <col min="12545" max="12545" width="12.140625" style="494" customWidth="1"/>
    <col min="12546" max="12546" width="7.85546875" style="494" customWidth="1"/>
    <col min="12547" max="12547" width="11.28515625" style="494" customWidth="1"/>
    <col min="12548" max="12548" width="9.140625" style="494" customWidth="1"/>
    <col min="12549" max="12549" width="10" style="494" customWidth="1"/>
    <col min="12550" max="12550" width="9" style="494" customWidth="1"/>
    <col min="12551" max="12551" width="9.85546875" style="494" customWidth="1"/>
    <col min="12552" max="12552" width="9.5703125" style="494" customWidth="1"/>
    <col min="12553" max="12553" width="11.7109375" style="494" customWidth="1"/>
    <col min="12554" max="12554" width="9.5703125" style="494" customWidth="1"/>
    <col min="12555" max="12555" width="10.140625" style="494" customWidth="1"/>
    <col min="12556" max="12556" width="9.7109375" style="494" customWidth="1"/>
    <col min="12557" max="12800" width="9.140625" style="494"/>
    <col min="12801" max="12801" width="12.140625" style="494" customWidth="1"/>
    <col min="12802" max="12802" width="7.85546875" style="494" customWidth="1"/>
    <col min="12803" max="12803" width="11.28515625" style="494" customWidth="1"/>
    <col min="12804" max="12804" width="9.140625" style="494" customWidth="1"/>
    <col min="12805" max="12805" width="10" style="494" customWidth="1"/>
    <col min="12806" max="12806" width="9" style="494" customWidth="1"/>
    <col min="12807" max="12807" width="9.85546875" style="494" customWidth="1"/>
    <col min="12808" max="12808" width="9.5703125" style="494" customWidth="1"/>
    <col min="12809" max="12809" width="11.7109375" style="494" customWidth="1"/>
    <col min="12810" max="12810" width="9.5703125" style="494" customWidth="1"/>
    <col min="12811" max="12811" width="10.140625" style="494" customWidth="1"/>
    <col min="12812" max="12812" width="9.7109375" style="494" customWidth="1"/>
    <col min="12813" max="13056" width="9.140625" style="494"/>
    <col min="13057" max="13057" width="12.140625" style="494" customWidth="1"/>
    <col min="13058" max="13058" width="7.85546875" style="494" customWidth="1"/>
    <col min="13059" max="13059" width="11.28515625" style="494" customWidth="1"/>
    <col min="13060" max="13060" width="9.140625" style="494" customWidth="1"/>
    <col min="13061" max="13061" width="10" style="494" customWidth="1"/>
    <col min="13062" max="13062" width="9" style="494" customWidth="1"/>
    <col min="13063" max="13063" width="9.85546875" style="494" customWidth="1"/>
    <col min="13064" max="13064" width="9.5703125" style="494" customWidth="1"/>
    <col min="13065" max="13065" width="11.7109375" style="494" customWidth="1"/>
    <col min="13066" max="13066" width="9.5703125" style="494" customWidth="1"/>
    <col min="13067" max="13067" width="10.140625" style="494" customWidth="1"/>
    <col min="13068" max="13068" width="9.7109375" style="494" customWidth="1"/>
    <col min="13069" max="13312" width="9.140625" style="494"/>
    <col min="13313" max="13313" width="12.140625" style="494" customWidth="1"/>
    <col min="13314" max="13314" width="7.85546875" style="494" customWidth="1"/>
    <col min="13315" max="13315" width="11.28515625" style="494" customWidth="1"/>
    <col min="13316" max="13316" width="9.140625" style="494" customWidth="1"/>
    <col min="13317" max="13317" width="10" style="494" customWidth="1"/>
    <col min="13318" max="13318" width="9" style="494" customWidth="1"/>
    <col min="13319" max="13319" width="9.85546875" style="494" customWidth="1"/>
    <col min="13320" max="13320" width="9.5703125" style="494" customWidth="1"/>
    <col min="13321" max="13321" width="11.7109375" style="494" customWidth="1"/>
    <col min="13322" max="13322" width="9.5703125" style="494" customWidth="1"/>
    <col min="13323" max="13323" width="10.140625" style="494" customWidth="1"/>
    <col min="13324" max="13324" width="9.7109375" style="494" customWidth="1"/>
    <col min="13325" max="13568" width="9.140625" style="494"/>
    <col min="13569" max="13569" width="12.140625" style="494" customWidth="1"/>
    <col min="13570" max="13570" width="7.85546875" style="494" customWidth="1"/>
    <col min="13571" max="13571" width="11.28515625" style="494" customWidth="1"/>
    <col min="13572" max="13572" width="9.140625" style="494" customWidth="1"/>
    <col min="13573" max="13573" width="10" style="494" customWidth="1"/>
    <col min="13574" max="13574" width="9" style="494" customWidth="1"/>
    <col min="13575" max="13575" width="9.85546875" style="494" customWidth="1"/>
    <col min="13576" max="13576" width="9.5703125" style="494" customWidth="1"/>
    <col min="13577" max="13577" width="11.7109375" style="494" customWidth="1"/>
    <col min="13578" max="13578" width="9.5703125" style="494" customWidth="1"/>
    <col min="13579" max="13579" width="10.140625" style="494" customWidth="1"/>
    <col min="13580" max="13580" width="9.7109375" style="494" customWidth="1"/>
    <col min="13581" max="13824" width="9.140625" style="494"/>
    <col min="13825" max="13825" width="12.140625" style="494" customWidth="1"/>
    <col min="13826" max="13826" width="7.85546875" style="494" customWidth="1"/>
    <col min="13827" max="13827" width="11.28515625" style="494" customWidth="1"/>
    <col min="13828" max="13828" width="9.140625" style="494" customWidth="1"/>
    <col min="13829" max="13829" width="10" style="494" customWidth="1"/>
    <col min="13830" max="13830" width="9" style="494" customWidth="1"/>
    <col min="13831" max="13831" width="9.85546875" style="494" customWidth="1"/>
    <col min="13832" max="13832" width="9.5703125" style="494" customWidth="1"/>
    <col min="13833" max="13833" width="11.7109375" style="494" customWidth="1"/>
    <col min="13834" max="13834" width="9.5703125" style="494" customWidth="1"/>
    <col min="13835" max="13835" width="10.140625" style="494" customWidth="1"/>
    <col min="13836" max="13836" width="9.7109375" style="494" customWidth="1"/>
    <col min="13837" max="14080" width="9.140625" style="494"/>
    <col min="14081" max="14081" width="12.140625" style="494" customWidth="1"/>
    <col min="14082" max="14082" width="7.85546875" style="494" customWidth="1"/>
    <col min="14083" max="14083" width="11.28515625" style="494" customWidth="1"/>
    <col min="14084" max="14084" width="9.140625" style="494" customWidth="1"/>
    <col min="14085" max="14085" width="10" style="494" customWidth="1"/>
    <col min="14086" max="14086" width="9" style="494" customWidth="1"/>
    <col min="14087" max="14087" width="9.85546875" style="494" customWidth="1"/>
    <col min="14088" max="14088" width="9.5703125" style="494" customWidth="1"/>
    <col min="14089" max="14089" width="11.7109375" style="494" customWidth="1"/>
    <col min="14090" max="14090" width="9.5703125" style="494" customWidth="1"/>
    <col min="14091" max="14091" width="10.140625" style="494" customWidth="1"/>
    <col min="14092" max="14092" width="9.7109375" style="494" customWidth="1"/>
    <col min="14093" max="14336" width="9.140625" style="494"/>
    <col min="14337" max="14337" width="12.140625" style="494" customWidth="1"/>
    <col min="14338" max="14338" width="7.85546875" style="494" customWidth="1"/>
    <col min="14339" max="14339" width="11.28515625" style="494" customWidth="1"/>
    <col min="14340" max="14340" width="9.140625" style="494" customWidth="1"/>
    <col min="14341" max="14341" width="10" style="494" customWidth="1"/>
    <col min="14342" max="14342" width="9" style="494" customWidth="1"/>
    <col min="14343" max="14343" width="9.85546875" style="494" customWidth="1"/>
    <col min="14344" max="14344" width="9.5703125" style="494" customWidth="1"/>
    <col min="14345" max="14345" width="11.7109375" style="494" customWidth="1"/>
    <col min="14346" max="14346" width="9.5703125" style="494" customWidth="1"/>
    <col min="14347" max="14347" width="10.140625" style="494" customWidth="1"/>
    <col min="14348" max="14348" width="9.7109375" style="494" customWidth="1"/>
    <col min="14349" max="14592" width="9.140625" style="494"/>
    <col min="14593" max="14593" width="12.140625" style="494" customWidth="1"/>
    <col min="14594" max="14594" width="7.85546875" style="494" customWidth="1"/>
    <col min="14595" max="14595" width="11.28515625" style="494" customWidth="1"/>
    <col min="14596" max="14596" width="9.140625" style="494" customWidth="1"/>
    <col min="14597" max="14597" width="10" style="494" customWidth="1"/>
    <col min="14598" max="14598" width="9" style="494" customWidth="1"/>
    <col min="14599" max="14599" width="9.85546875" style="494" customWidth="1"/>
    <col min="14600" max="14600" width="9.5703125" style="494" customWidth="1"/>
    <col min="14601" max="14601" width="11.7109375" style="494" customWidth="1"/>
    <col min="14602" max="14602" width="9.5703125" style="494" customWidth="1"/>
    <col min="14603" max="14603" width="10.140625" style="494" customWidth="1"/>
    <col min="14604" max="14604" width="9.7109375" style="494" customWidth="1"/>
    <col min="14605" max="14848" width="9.140625" style="494"/>
    <col min="14849" max="14849" width="12.140625" style="494" customWidth="1"/>
    <col min="14850" max="14850" width="7.85546875" style="494" customWidth="1"/>
    <col min="14851" max="14851" width="11.28515625" style="494" customWidth="1"/>
    <col min="14852" max="14852" width="9.140625" style="494" customWidth="1"/>
    <col min="14853" max="14853" width="10" style="494" customWidth="1"/>
    <col min="14854" max="14854" width="9" style="494" customWidth="1"/>
    <col min="14855" max="14855" width="9.85546875" style="494" customWidth="1"/>
    <col min="14856" max="14856" width="9.5703125" style="494" customWidth="1"/>
    <col min="14857" max="14857" width="11.7109375" style="494" customWidth="1"/>
    <col min="14858" max="14858" width="9.5703125" style="494" customWidth="1"/>
    <col min="14859" max="14859" width="10.140625" style="494" customWidth="1"/>
    <col min="14860" max="14860" width="9.7109375" style="494" customWidth="1"/>
    <col min="14861" max="15104" width="9.140625" style="494"/>
    <col min="15105" max="15105" width="12.140625" style="494" customWidth="1"/>
    <col min="15106" max="15106" width="7.85546875" style="494" customWidth="1"/>
    <col min="15107" max="15107" width="11.28515625" style="494" customWidth="1"/>
    <col min="15108" max="15108" width="9.140625" style="494" customWidth="1"/>
    <col min="15109" max="15109" width="10" style="494" customWidth="1"/>
    <col min="15110" max="15110" width="9" style="494" customWidth="1"/>
    <col min="15111" max="15111" width="9.85546875" style="494" customWidth="1"/>
    <col min="15112" max="15112" width="9.5703125" style="494" customWidth="1"/>
    <col min="15113" max="15113" width="11.7109375" style="494" customWidth="1"/>
    <col min="15114" max="15114" width="9.5703125" style="494" customWidth="1"/>
    <col min="15115" max="15115" width="10.140625" style="494" customWidth="1"/>
    <col min="15116" max="15116" width="9.7109375" style="494" customWidth="1"/>
    <col min="15117" max="15360" width="9.140625" style="494"/>
    <col min="15361" max="15361" width="12.140625" style="494" customWidth="1"/>
    <col min="15362" max="15362" width="7.85546875" style="494" customWidth="1"/>
    <col min="15363" max="15363" width="11.28515625" style="494" customWidth="1"/>
    <col min="15364" max="15364" width="9.140625" style="494" customWidth="1"/>
    <col min="15365" max="15365" width="10" style="494" customWidth="1"/>
    <col min="15366" max="15366" width="9" style="494" customWidth="1"/>
    <col min="15367" max="15367" width="9.85546875" style="494" customWidth="1"/>
    <col min="15368" max="15368" width="9.5703125" style="494" customWidth="1"/>
    <col min="15369" max="15369" width="11.7109375" style="494" customWidth="1"/>
    <col min="15370" max="15370" width="9.5703125" style="494" customWidth="1"/>
    <col min="15371" max="15371" width="10.140625" style="494" customWidth="1"/>
    <col min="15372" max="15372" width="9.7109375" style="494" customWidth="1"/>
    <col min="15373" max="15616" width="9.140625" style="494"/>
    <col min="15617" max="15617" width="12.140625" style="494" customWidth="1"/>
    <col min="15618" max="15618" width="7.85546875" style="494" customWidth="1"/>
    <col min="15619" max="15619" width="11.28515625" style="494" customWidth="1"/>
    <col min="15620" max="15620" width="9.140625" style="494" customWidth="1"/>
    <col min="15621" max="15621" width="10" style="494" customWidth="1"/>
    <col min="15622" max="15622" width="9" style="494" customWidth="1"/>
    <col min="15623" max="15623" width="9.85546875" style="494" customWidth="1"/>
    <col min="15624" max="15624" width="9.5703125" style="494" customWidth="1"/>
    <col min="15625" max="15625" width="11.7109375" style="494" customWidth="1"/>
    <col min="15626" max="15626" width="9.5703125" style="494" customWidth="1"/>
    <col min="15627" max="15627" width="10.140625" style="494" customWidth="1"/>
    <col min="15628" max="15628" width="9.7109375" style="494" customWidth="1"/>
    <col min="15629" max="15872" width="9.140625" style="494"/>
    <col min="15873" max="15873" width="12.140625" style="494" customWidth="1"/>
    <col min="15874" max="15874" width="7.85546875" style="494" customWidth="1"/>
    <col min="15875" max="15875" width="11.28515625" style="494" customWidth="1"/>
    <col min="15876" max="15876" width="9.140625" style="494" customWidth="1"/>
    <col min="15877" max="15877" width="10" style="494" customWidth="1"/>
    <col min="15878" max="15878" width="9" style="494" customWidth="1"/>
    <col min="15879" max="15879" width="9.85546875" style="494" customWidth="1"/>
    <col min="15880" max="15880" width="9.5703125" style="494" customWidth="1"/>
    <col min="15881" max="15881" width="11.7109375" style="494" customWidth="1"/>
    <col min="15882" max="15882" width="9.5703125" style="494" customWidth="1"/>
    <col min="15883" max="15883" width="10.140625" style="494" customWidth="1"/>
    <col min="15884" max="15884" width="9.7109375" style="494" customWidth="1"/>
    <col min="15885" max="16128" width="9.140625" style="494"/>
    <col min="16129" max="16129" width="12.140625" style="494" customWidth="1"/>
    <col min="16130" max="16130" width="7.85546875" style="494" customWidth="1"/>
    <col min="16131" max="16131" width="11.28515625" style="494" customWidth="1"/>
    <col min="16132" max="16132" width="9.140625" style="494" customWidth="1"/>
    <col min="16133" max="16133" width="10" style="494" customWidth="1"/>
    <col min="16134" max="16134" width="9" style="494" customWidth="1"/>
    <col min="16135" max="16135" width="9.85546875" style="494" customWidth="1"/>
    <col min="16136" max="16136" width="9.5703125" style="494" customWidth="1"/>
    <col min="16137" max="16137" width="11.7109375" style="494" customWidth="1"/>
    <col min="16138" max="16138" width="9.5703125" style="494" customWidth="1"/>
    <col min="16139" max="16139" width="10.140625" style="494" customWidth="1"/>
    <col min="16140" max="16140" width="9.7109375" style="494" customWidth="1"/>
    <col min="16141" max="16384" width="9.140625" style="494"/>
  </cols>
  <sheetData>
    <row r="1" spans="1:13" s="493" customFormat="1" ht="15.75">
      <c r="A1" s="493" t="s">
        <v>476</v>
      </c>
    </row>
    <row r="2" spans="1:13" ht="12.75" customHeight="1">
      <c r="A2" s="1408" t="s">
        <v>369</v>
      </c>
      <c r="B2" s="1408" t="s">
        <v>41</v>
      </c>
      <c r="C2" s="1401" t="s">
        <v>425</v>
      </c>
      <c r="D2" s="1401"/>
      <c r="E2" s="1403" t="s">
        <v>426</v>
      </c>
      <c r="F2" s="1409"/>
      <c r="G2" s="1409"/>
      <c r="H2" s="1404"/>
      <c r="I2" s="1401" t="s">
        <v>24</v>
      </c>
      <c r="J2" s="1401"/>
      <c r="K2" s="1402" t="s">
        <v>431</v>
      </c>
      <c r="L2" s="1402"/>
    </row>
    <row r="3" spans="1:13" ht="15.75" customHeight="1">
      <c r="A3" s="1408"/>
      <c r="B3" s="1408"/>
      <c r="C3" s="1401"/>
      <c r="D3" s="1401"/>
      <c r="E3" s="1403" t="s">
        <v>389</v>
      </c>
      <c r="F3" s="1404"/>
      <c r="G3" s="1405" t="s">
        <v>390</v>
      </c>
      <c r="H3" s="1406"/>
      <c r="I3" s="1401"/>
      <c r="J3" s="1401"/>
      <c r="K3" s="1402"/>
      <c r="L3" s="1402"/>
    </row>
    <row r="4" spans="1:13" ht="37.5" customHeight="1">
      <c r="A4" s="1408"/>
      <c r="B4" s="1408"/>
      <c r="C4" s="495" t="s">
        <v>391</v>
      </c>
      <c r="D4" s="495" t="s">
        <v>231</v>
      </c>
      <c r="E4" s="495" t="s">
        <v>391</v>
      </c>
      <c r="F4" s="495" t="s">
        <v>231</v>
      </c>
      <c r="G4" s="495" t="s">
        <v>391</v>
      </c>
      <c r="H4" s="495" t="s">
        <v>231</v>
      </c>
      <c r="I4" s="495" t="s">
        <v>391</v>
      </c>
      <c r="J4" s="495" t="s">
        <v>231</v>
      </c>
      <c r="K4" s="495" t="s">
        <v>391</v>
      </c>
      <c r="L4" s="495" t="s">
        <v>490</v>
      </c>
    </row>
    <row r="5" spans="1:13">
      <c r="A5" s="183" t="s">
        <v>383</v>
      </c>
      <c r="B5" s="489">
        <v>242</v>
      </c>
      <c r="C5" s="496">
        <v>15393172</v>
      </c>
      <c r="D5" s="496">
        <v>99722.314462499999</v>
      </c>
      <c r="E5" s="496">
        <v>1387661</v>
      </c>
      <c r="F5" s="496">
        <v>9059.1398394999997</v>
      </c>
      <c r="G5" s="496">
        <v>1068854</v>
      </c>
      <c r="H5" s="489">
        <v>6951.3269570000002</v>
      </c>
      <c r="I5" s="496">
        <v>17849687</v>
      </c>
      <c r="J5" s="496">
        <v>115732.781259</v>
      </c>
      <c r="K5" s="496">
        <v>95637</v>
      </c>
      <c r="L5" s="496">
        <v>628.49921249999966</v>
      </c>
      <c r="M5" s="497"/>
    </row>
    <row r="6" spans="1:13" ht="13.5" customHeight="1">
      <c r="A6" s="183" t="s">
        <v>517</v>
      </c>
      <c r="B6" s="496">
        <v>19</v>
      </c>
      <c r="C6" s="496">
        <v>802159</v>
      </c>
      <c r="D6" s="496">
        <v>5319.2363597499998</v>
      </c>
      <c r="E6" s="496">
        <v>112894</v>
      </c>
      <c r="F6" s="496">
        <v>750.84314299999994</v>
      </c>
      <c r="G6" s="496">
        <v>76747</v>
      </c>
      <c r="H6" s="496">
        <v>500.88061874999994</v>
      </c>
      <c r="I6" s="496">
        <v>991800</v>
      </c>
      <c r="J6" s="496">
        <v>6570.9601215000002</v>
      </c>
      <c r="K6" s="496">
        <v>82927</v>
      </c>
      <c r="L6" s="496">
        <v>558.39803799999959</v>
      </c>
    </row>
    <row r="7" spans="1:13" ht="13.5" customHeight="1">
      <c r="A7" s="179">
        <v>43191</v>
      </c>
      <c r="B7" s="498">
        <v>19</v>
      </c>
      <c r="C7" s="499">
        <v>802159</v>
      </c>
      <c r="D7" s="499">
        <v>5319.2363597499998</v>
      </c>
      <c r="E7" s="499">
        <v>112894</v>
      </c>
      <c r="F7" s="498">
        <v>750.84314299999994</v>
      </c>
      <c r="G7" s="499">
        <v>76747</v>
      </c>
      <c r="H7" s="499">
        <v>500.88061874999994</v>
      </c>
      <c r="I7" s="499">
        <v>991800</v>
      </c>
      <c r="J7" s="498">
        <v>6570.9601215000002</v>
      </c>
      <c r="K7" s="499">
        <v>82927</v>
      </c>
      <c r="L7" s="499">
        <v>558.39803799999959</v>
      </c>
    </row>
    <row r="8" spans="1:13" ht="13.5" customHeight="1">
      <c r="A8" s="1407" t="s">
        <v>568</v>
      </c>
      <c r="B8" s="1407"/>
      <c r="C8" s="1407"/>
      <c r="D8" s="1407"/>
      <c r="E8" s="500"/>
      <c r="F8" s="500"/>
      <c r="G8" s="500"/>
      <c r="H8" s="500"/>
      <c r="I8" s="500"/>
      <c r="J8" s="501"/>
      <c r="K8" s="502"/>
      <c r="L8" s="503"/>
    </row>
    <row r="9" spans="1:13" ht="13.5" customHeight="1">
      <c r="A9" s="504" t="s">
        <v>287</v>
      </c>
    </row>
    <row r="10" spans="1:13" ht="13.5" customHeight="1"/>
    <row r="11" spans="1:13" ht="13.5" customHeight="1">
      <c r="J11" s="505"/>
    </row>
    <row r="12" spans="1:13" ht="13.5" customHeight="1">
      <c r="I12" s="505"/>
    </row>
    <row r="13" spans="1:13" ht="13.5" customHeight="1"/>
    <row r="14" spans="1:13" ht="13.5" customHeight="1"/>
    <row r="15" spans="1:13" ht="13.5" customHeight="1"/>
    <row r="16" spans="1:13" ht="13.5" customHeight="1"/>
    <row r="17" ht="13.5" customHeight="1"/>
    <row r="18" ht="13.5" customHeight="1"/>
    <row r="19" ht="12.75" customHeight="1"/>
  </sheetData>
  <mergeCells count="9">
    <mergeCell ref="I2:J3"/>
    <mergeCell ref="K2:L3"/>
    <mergeCell ref="E3:F3"/>
    <mergeCell ref="G3:H3"/>
    <mergeCell ref="A8:D8"/>
    <mergeCell ref="A2:A4"/>
    <mergeCell ref="B2:B4"/>
    <mergeCell ref="C2:D3"/>
    <mergeCell ref="E2:H2"/>
  </mergeCells>
  <pageMargins left="0.7" right="0.7" top="0.75" bottom="0.75" header="0.3" footer="0.3"/>
  <pageSetup scale="9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16"/>
  <sheetViews>
    <sheetView zoomScaleNormal="100" workbookViewId="0">
      <selection activeCell="F32" sqref="F32"/>
    </sheetView>
  </sheetViews>
  <sheetFormatPr defaultColWidth="9.140625" defaultRowHeight="12.75"/>
  <cols>
    <col min="1" max="1" width="8.5703125" style="513" customWidth="1"/>
    <col min="2" max="2" width="9.28515625" style="513" customWidth="1"/>
    <col min="3" max="3" width="9.7109375" style="513" customWidth="1"/>
    <col min="4" max="4" width="10.28515625" style="513" customWidth="1"/>
    <col min="5" max="5" width="9.7109375" style="513" customWidth="1"/>
    <col min="6" max="6" width="7.28515625" style="513" customWidth="1"/>
    <col min="7" max="8" width="10" style="513" customWidth="1"/>
    <col min="9" max="9" width="9.5703125" style="513" customWidth="1"/>
    <col min="10" max="10" width="9.7109375" style="513" customWidth="1"/>
    <col min="11" max="11" width="6.140625" style="513" customWidth="1"/>
    <col min="12" max="13" width="9.140625" style="513" customWidth="1"/>
    <col min="14" max="14" width="10" style="513" customWidth="1"/>
    <col min="15" max="15" width="9.140625" style="513" customWidth="1"/>
    <col min="16" max="16" width="7.42578125" style="513" customWidth="1"/>
    <col min="17" max="16384" width="9.140625" style="513"/>
  </cols>
  <sheetData>
    <row r="1" spans="1:16" s="512" customFormat="1" ht="15.75">
      <c r="A1" s="512" t="s">
        <v>310</v>
      </c>
    </row>
    <row r="2" spans="1:16" ht="19.5" customHeight="1">
      <c r="A2" s="1387" t="s">
        <v>369</v>
      </c>
      <c r="B2" s="1399" t="s">
        <v>30</v>
      </c>
      <c r="C2" s="1410"/>
      <c r="D2" s="1410"/>
      <c r="E2" s="1400"/>
      <c r="F2" s="1387" t="s">
        <v>24</v>
      </c>
      <c r="G2" s="1399" t="s">
        <v>29</v>
      </c>
      <c r="H2" s="1410"/>
      <c r="I2" s="1410"/>
      <c r="J2" s="1400"/>
      <c r="K2" s="1387" t="s">
        <v>24</v>
      </c>
      <c r="L2" s="1399" t="s">
        <v>32</v>
      </c>
      <c r="M2" s="1410"/>
      <c r="N2" s="1410"/>
      <c r="O2" s="1400"/>
      <c r="P2" s="1387" t="s">
        <v>24</v>
      </c>
    </row>
    <row r="3" spans="1:16">
      <c r="A3" s="1414"/>
      <c r="B3" s="1416" t="s">
        <v>425</v>
      </c>
      <c r="C3" s="1416"/>
      <c r="D3" s="1416" t="s">
        <v>426</v>
      </c>
      <c r="E3" s="1416"/>
      <c r="F3" s="1414" t="s">
        <v>24</v>
      </c>
      <c r="G3" s="1417" t="s">
        <v>425</v>
      </c>
      <c r="H3" s="1417"/>
      <c r="I3" s="1418" t="s">
        <v>434</v>
      </c>
      <c r="J3" s="1419"/>
      <c r="K3" s="1414" t="s">
        <v>24</v>
      </c>
      <c r="L3" s="1416" t="s">
        <v>425</v>
      </c>
      <c r="M3" s="1416"/>
      <c r="N3" s="1416" t="s">
        <v>426</v>
      </c>
      <c r="O3" s="1416"/>
      <c r="P3" s="1414" t="s">
        <v>24</v>
      </c>
    </row>
    <row r="4" spans="1:16" ht="24.75" customHeight="1">
      <c r="A4" s="1414"/>
      <c r="B4" s="1389" t="s">
        <v>397</v>
      </c>
      <c r="C4" s="1389" t="s">
        <v>398</v>
      </c>
      <c r="D4" s="1411" t="s">
        <v>399</v>
      </c>
      <c r="E4" s="1411" t="s">
        <v>400</v>
      </c>
      <c r="F4" s="1414"/>
      <c r="G4" s="1389" t="s">
        <v>397</v>
      </c>
      <c r="H4" s="1389" t="s">
        <v>398</v>
      </c>
      <c r="I4" s="1389" t="s">
        <v>399</v>
      </c>
      <c r="J4" s="1389" t="s">
        <v>400</v>
      </c>
      <c r="K4" s="1414"/>
      <c r="L4" s="1389" t="s">
        <v>397</v>
      </c>
      <c r="M4" s="1389" t="s">
        <v>398</v>
      </c>
      <c r="N4" s="1411" t="s">
        <v>399</v>
      </c>
      <c r="O4" s="1411" t="s">
        <v>400</v>
      </c>
      <c r="P4" s="1414"/>
    </row>
    <row r="5" spans="1:16" ht="0.75" customHeight="1">
      <c r="A5" s="1415"/>
      <c r="B5" s="1413"/>
      <c r="C5" s="1413"/>
      <c r="D5" s="1412"/>
      <c r="E5" s="1412" t="s">
        <v>400</v>
      </c>
      <c r="F5" s="1415"/>
      <c r="G5" s="1413"/>
      <c r="H5" s="1413"/>
      <c r="I5" s="1413"/>
      <c r="J5" s="1413" t="s">
        <v>400</v>
      </c>
      <c r="K5" s="1415"/>
      <c r="L5" s="1413"/>
      <c r="M5" s="1413"/>
      <c r="N5" s="1412"/>
      <c r="O5" s="1412" t="s">
        <v>400</v>
      </c>
      <c r="P5" s="1415"/>
    </row>
    <row r="6" spans="1:16" ht="15" customHeight="1">
      <c r="A6" s="183" t="s">
        <v>383</v>
      </c>
      <c r="B6" s="515">
        <v>3227.51</v>
      </c>
      <c r="C6" s="515">
        <v>104.85</v>
      </c>
      <c r="D6" s="515">
        <v>2681.4999999999995</v>
      </c>
      <c r="E6" s="515">
        <v>174.81</v>
      </c>
      <c r="F6" s="515">
        <v>6188.6699999999983</v>
      </c>
      <c r="G6" s="514">
        <v>3570.0788291019157</v>
      </c>
      <c r="H6" s="514">
        <v>118.59661970000002</v>
      </c>
      <c r="I6" s="514">
        <v>948.73095432999992</v>
      </c>
      <c r="J6" s="514">
        <v>391.9801717200001</v>
      </c>
      <c r="K6" s="514">
        <v>5029.3865748519165</v>
      </c>
      <c r="L6" s="515">
        <v>321.64097775000005</v>
      </c>
      <c r="M6" s="515">
        <v>13.379857830000001</v>
      </c>
      <c r="N6" s="515">
        <v>21.247165499999998</v>
      </c>
      <c r="O6" s="515">
        <v>16.26125708</v>
      </c>
      <c r="P6" s="515">
        <v>372.52925815999998</v>
      </c>
    </row>
    <row r="7" spans="1:16" ht="15" customHeight="1">
      <c r="A7" s="6" t="s">
        <v>517</v>
      </c>
      <c r="B7" s="516">
        <v>322.23</v>
      </c>
      <c r="C7" s="516">
        <v>29.06</v>
      </c>
      <c r="D7" s="516">
        <v>199.52</v>
      </c>
      <c r="E7" s="516">
        <v>11.89</v>
      </c>
      <c r="F7" s="516">
        <v>562.70000000000005</v>
      </c>
      <c r="G7" s="516">
        <v>404.78531042999975</v>
      </c>
      <c r="H7" s="516">
        <v>59.002072920000003</v>
      </c>
      <c r="I7" s="516">
        <v>69.355563390000015</v>
      </c>
      <c r="J7" s="516">
        <v>40.14963152</v>
      </c>
      <c r="K7" s="516">
        <v>573.29257825999969</v>
      </c>
      <c r="L7" s="516">
        <v>20.03</v>
      </c>
      <c r="M7" s="516">
        <v>1.98</v>
      </c>
      <c r="N7" s="516">
        <v>0.11</v>
      </c>
      <c r="O7" s="516">
        <v>0.31</v>
      </c>
      <c r="P7" s="516">
        <v>22.43</v>
      </c>
    </row>
    <row r="8" spans="1:16" ht="15" customHeight="1">
      <c r="A8" s="179">
        <v>43191</v>
      </c>
      <c r="B8" s="517">
        <v>322.23</v>
      </c>
      <c r="C8" s="517">
        <v>29.06</v>
      </c>
      <c r="D8" s="517">
        <v>199.52</v>
      </c>
      <c r="E8" s="517">
        <v>11.89</v>
      </c>
      <c r="F8" s="517">
        <v>562.70000000000005</v>
      </c>
      <c r="G8" s="517">
        <v>404.78531042999975</v>
      </c>
      <c r="H8" s="517">
        <v>59.002072920000003</v>
      </c>
      <c r="I8" s="517">
        <v>69.355563390000015</v>
      </c>
      <c r="J8" s="517">
        <v>40.14963152</v>
      </c>
      <c r="K8" s="517">
        <v>573.29257825999969</v>
      </c>
      <c r="L8" s="517">
        <v>20.03</v>
      </c>
      <c r="M8" s="517">
        <v>1.98</v>
      </c>
      <c r="N8" s="517">
        <v>0.11</v>
      </c>
      <c r="O8" s="517">
        <v>0.31</v>
      </c>
      <c r="P8" s="517">
        <v>22.43</v>
      </c>
    </row>
    <row r="9" spans="1:16" ht="15" customHeight="1">
      <c r="A9" s="1332" t="s">
        <v>568</v>
      </c>
      <c r="B9" s="1332"/>
      <c r="C9" s="1332"/>
      <c r="D9" s="1332"/>
      <c r="E9" s="1332"/>
      <c r="F9" s="1332"/>
    </row>
    <row r="10" spans="1:16" ht="15" customHeight="1">
      <c r="A10" s="518" t="s">
        <v>435</v>
      </c>
      <c r="B10" s="519"/>
      <c r="C10" s="519"/>
      <c r="D10" s="519"/>
      <c r="E10" s="519"/>
      <c r="F10" s="519"/>
      <c r="G10" s="519"/>
      <c r="H10" s="519"/>
      <c r="I10" s="519"/>
      <c r="J10" s="519"/>
      <c r="K10" s="519"/>
      <c r="L10" s="519"/>
      <c r="M10" s="519"/>
      <c r="N10" s="519"/>
      <c r="O10" s="519"/>
      <c r="P10" s="519"/>
    </row>
    <row r="11" spans="1:16" ht="15" customHeight="1"/>
    <row r="12" spans="1:16" ht="15" customHeight="1"/>
    <row r="13" spans="1:16" ht="15" customHeight="1"/>
    <row r="14" spans="1:16" ht="15" customHeight="1">
      <c r="D14" s="36"/>
      <c r="E14" s="36"/>
    </row>
    <row r="15" spans="1:16" ht="15" customHeight="1"/>
    <row r="16" spans="1:16" ht="15" customHeight="1"/>
  </sheetData>
  <mergeCells count="26">
    <mergeCell ref="A9:F9"/>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 ref="L2:O2"/>
    <mergeCell ref="E4:E5"/>
    <mergeCell ref="G4:G5"/>
    <mergeCell ref="H4:H5"/>
    <mergeCell ref="I4:I5"/>
    <mergeCell ref="J4:J5"/>
    <mergeCell ref="L4:L5"/>
    <mergeCell ref="M4:M5"/>
    <mergeCell ref="N4:N5"/>
    <mergeCell ref="O4:O5"/>
  </mergeCells>
  <pageMargins left="0.25" right="0" top="1" bottom="1" header="0.5" footer="0.5"/>
  <pageSetup scale="8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11"/>
  <sheetViews>
    <sheetView zoomScaleNormal="100" workbookViewId="0">
      <selection activeCell="F32" sqref="F32"/>
    </sheetView>
  </sheetViews>
  <sheetFormatPr defaultColWidth="9.140625" defaultRowHeight="15"/>
  <cols>
    <col min="1" max="18" width="9.140625" style="175"/>
    <col min="19" max="23" width="0" style="175" hidden="1" customWidth="1"/>
    <col min="24" max="16384" width="9.140625" style="175"/>
  </cols>
  <sheetData>
    <row r="1" spans="1:15" ht="15.75">
      <c r="A1" s="540" t="s">
        <v>493</v>
      </c>
      <c r="B1" s="541"/>
      <c r="C1" s="541"/>
      <c r="D1" s="541"/>
      <c r="E1" s="541"/>
      <c r="F1" s="541"/>
      <c r="G1" s="541"/>
      <c r="H1" s="541"/>
      <c r="I1" s="541"/>
      <c r="J1" s="541"/>
      <c r="K1" s="541"/>
      <c r="L1" s="541"/>
      <c r="M1" s="541"/>
      <c r="N1" s="541"/>
      <c r="O1" s="541"/>
    </row>
    <row r="2" spans="1:15">
      <c r="A2" s="1420" t="s">
        <v>348</v>
      </c>
      <c r="B2" s="1422" t="s">
        <v>442</v>
      </c>
      <c r="C2" s="1422"/>
      <c r="D2" s="1422"/>
      <c r="E2" s="1422"/>
      <c r="F2" s="1422"/>
      <c r="G2" s="1422"/>
      <c r="H2" s="1422"/>
      <c r="I2" s="1422" t="s">
        <v>437</v>
      </c>
      <c r="J2" s="1422"/>
      <c r="K2" s="1422"/>
      <c r="L2" s="1422"/>
      <c r="M2" s="1422"/>
      <c r="N2" s="1422"/>
      <c r="O2" s="1422"/>
    </row>
    <row r="3" spans="1:15">
      <c r="A3" s="1421"/>
      <c r="B3" s="522" t="s">
        <v>438</v>
      </c>
      <c r="C3" s="522" t="s">
        <v>439</v>
      </c>
      <c r="D3" s="522" t="s">
        <v>440</v>
      </c>
      <c r="E3" s="522" t="s">
        <v>441</v>
      </c>
      <c r="F3" s="522" t="s">
        <v>503</v>
      </c>
      <c r="G3" s="522" t="s">
        <v>504</v>
      </c>
      <c r="H3" s="522" t="s">
        <v>505</v>
      </c>
      <c r="I3" s="522" t="s">
        <v>438</v>
      </c>
      <c r="J3" s="522" t="s">
        <v>439</v>
      </c>
      <c r="K3" s="522" t="s">
        <v>440</v>
      </c>
      <c r="L3" s="522" t="s">
        <v>441</v>
      </c>
      <c r="M3" s="522" t="s">
        <v>503</v>
      </c>
      <c r="N3" s="522" t="s">
        <v>504</v>
      </c>
      <c r="O3" s="522" t="s">
        <v>505</v>
      </c>
    </row>
    <row r="4" spans="1:15">
      <c r="A4" s="128" t="s">
        <v>383</v>
      </c>
      <c r="B4" s="523">
        <v>4403388.1429000003</v>
      </c>
      <c r="C4" s="523">
        <v>10491.211399999998</v>
      </c>
      <c r="D4" s="523">
        <v>10781.622100000001</v>
      </c>
      <c r="E4" s="523">
        <v>1726.4691</v>
      </c>
      <c r="F4" s="523">
        <v>5148.1196999999993</v>
      </c>
      <c r="G4" s="523">
        <v>4719.5058000000008</v>
      </c>
      <c r="H4" s="523">
        <v>175.35910000000001</v>
      </c>
      <c r="I4" s="523">
        <v>871702</v>
      </c>
      <c r="J4" s="523">
        <v>22950</v>
      </c>
      <c r="K4" s="523">
        <v>5696</v>
      </c>
      <c r="L4" s="523">
        <v>1860</v>
      </c>
      <c r="M4" s="523">
        <v>1994</v>
      </c>
      <c r="N4" s="523">
        <v>3967</v>
      </c>
      <c r="O4" s="523">
        <v>3</v>
      </c>
    </row>
    <row r="5" spans="1:15">
      <c r="A5" s="128" t="s">
        <v>517</v>
      </c>
      <c r="B5" s="523">
        <v>5058151.4030000009</v>
      </c>
      <c r="C5" s="523">
        <v>17235.059000000001</v>
      </c>
      <c r="D5" s="523">
        <v>6675.9329999999991</v>
      </c>
      <c r="E5" s="523">
        <v>655.50900000000013</v>
      </c>
      <c r="F5" s="523">
        <v>8367.6939999999995</v>
      </c>
      <c r="G5" s="523">
        <v>8268.4130000000023</v>
      </c>
      <c r="H5" s="523">
        <v>261.73099999999999</v>
      </c>
      <c r="I5" s="523">
        <v>1172762</v>
      </c>
      <c r="J5" s="523">
        <v>21756</v>
      </c>
      <c r="K5" s="523">
        <v>6699</v>
      </c>
      <c r="L5" s="523">
        <v>754</v>
      </c>
      <c r="M5" s="523">
        <v>2334</v>
      </c>
      <c r="N5" s="523">
        <v>3325</v>
      </c>
      <c r="O5" s="523">
        <v>429</v>
      </c>
    </row>
    <row r="6" spans="1:15">
      <c r="A6" s="84">
        <v>43191</v>
      </c>
      <c r="B6" s="524">
        <v>5058151.4030000009</v>
      </c>
      <c r="C6" s="524">
        <v>17235.059000000001</v>
      </c>
      <c r="D6" s="524">
        <v>6675.9329999999991</v>
      </c>
      <c r="E6" s="524">
        <v>655.50900000000013</v>
      </c>
      <c r="F6" s="524">
        <v>8367.6939999999995</v>
      </c>
      <c r="G6" s="524">
        <v>8268.4130000000023</v>
      </c>
      <c r="H6" s="524">
        <v>261.73099999999999</v>
      </c>
      <c r="I6" s="524">
        <v>1172762</v>
      </c>
      <c r="J6" s="524">
        <v>21756</v>
      </c>
      <c r="K6" s="524">
        <v>6699</v>
      </c>
      <c r="L6" s="524">
        <v>754</v>
      </c>
      <c r="M6" s="524">
        <v>2334</v>
      </c>
      <c r="N6" s="524">
        <v>3325</v>
      </c>
      <c r="O6" s="524">
        <v>429</v>
      </c>
    </row>
    <row r="7" spans="1:15">
      <c r="A7" s="525" t="s">
        <v>568</v>
      </c>
      <c r="B7" s="526"/>
      <c r="C7" s="526"/>
      <c r="D7" s="526"/>
      <c r="E7" s="526"/>
      <c r="F7" s="526"/>
      <c r="G7" s="526"/>
      <c r="H7" s="526"/>
      <c r="I7" s="526"/>
      <c r="J7" s="526"/>
      <c r="K7" s="526"/>
      <c r="L7" s="526"/>
      <c r="M7" s="526"/>
      <c r="N7" s="526"/>
      <c r="O7" s="526"/>
    </row>
    <row r="8" spans="1:15">
      <c r="A8" s="525" t="s">
        <v>508</v>
      </c>
      <c r="F8" s="536"/>
      <c r="G8" s="536"/>
      <c r="H8" s="536"/>
      <c r="I8" s="537"/>
      <c r="J8" s="538"/>
      <c r="K8" s="538"/>
      <c r="L8" s="538"/>
      <c r="M8" s="538"/>
      <c r="N8" s="538"/>
      <c r="O8" s="538"/>
    </row>
    <row r="9" spans="1:15">
      <c r="A9" s="525" t="s">
        <v>507</v>
      </c>
    </row>
    <row r="10" spans="1:15">
      <c r="A10" s="525" t="s">
        <v>506</v>
      </c>
    </row>
    <row r="11" spans="1:15">
      <c r="A11" s="535" t="s">
        <v>443</v>
      </c>
      <c r="B11" s="536"/>
      <c r="C11" s="536"/>
      <c r="D11" s="536"/>
      <c r="E11" s="536"/>
    </row>
  </sheetData>
  <mergeCells count="3">
    <mergeCell ref="A2:A3"/>
    <mergeCell ref="B2:H2"/>
    <mergeCell ref="I2:O2"/>
  </mergeCells>
  <pageMargins left="0.7" right="0.7" top="0.75" bottom="0.75" header="0.3" footer="0.3"/>
  <pageSetup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10"/>
  <sheetViews>
    <sheetView zoomScaleNormal="100" workbookViewId="0">
      <selection activeCell="F32" sqref="F32"/>
    </sheetView>
  </sheetViews>
  <sheetFormatPr defaultColWidth="8.85546875" defaultRowHeight="15"/>
  <cols>
    <col min="1" max="8" width="8.85546875" style="175"/>
    <col min="9" max="9" width="9.5703125" style="175" customWidth="1"/>
    <col min="10" max="16384" width="8.85546875" style="175"/>
  </cols>
  <sheetData>
    <row r="1" spans="1:15" s="520" customFormat="1" ht="15.75">
      <c r="A1" s="520" t="s">
        <v>494</v>
      </c>
    </row>
    <row r="2" spans="1:15">
      <c r="A2" s="1423" t="s">
        <v>348</v>
      </c>
      <c r="B2" s="1425" t="s">
        <v>436</v>
      </c>
      <c r="C2" s="1426"/>
      <c r="D2" s="1426"/>
      <c r="E2" s="1426"/>
      <c r="F2" s="1426"/>
      <c r="G2" s="1426"/>
      <c r="H2" s="1427"/>
      <c r="I2" s="1422" t="s">
        <v>437</v>
      </c>
      <c r="J2" s="1422"/>
      <c r="K2" s="1422"/>
      <c r="L2" s="1422"/>
      <c r="M2" s="1422"/>
      <c r="N2" s="1422"/>
      <c r="O2" s="1422"/>
    </row>
    <row r="3" spans="1:15">
      <c r="A3" s="1424"/>
      <c r="B3" s="521" t="s">
        <v>438</v>
      </c>
      <c r="C3" s="521" t="s">
        <v>439</v>
      </c>
      <c r="D3" s="521" t="s">
        <v>440</v>
      </c>
      <c r="E3" s="521" t="s">
        <v>441</v>
      </c>
      <c r="F3" s="521" t="s">
        <v>503</v>
      </c>
      <c r="G3" s="521" t="s">
        <v>504</v>
      </c>
      <c r="H3" s="521" t="s">
        <v>505</v>
      </c>
      <c r="I3" s="522" t="s">
        <v>438</v>
      </c>
      <c r="J3" s="522" t="s">
        <v>439</v>
      </c>
      <c r="K3" s="522" t="s">
        <v>440</v>
      </c>
      <c r="L3" s="522" t="s">
        <v>441</v>
      </c>
      <c r="M3" s="522" t="s">
        <v>503</v>
      </c>
      <c r="N3" s="522" t="s">
        <v>504</v>
      </c>
      <c r="O3" s="522" t="s">
        <v>505</v>
      </c>
    </row>
    <row r="4" spans="1:15">
      <c r="A4" s="128" t="s">
        <v>383</v>
      </c>
      <c r="B4" s="523">
        <v>4612668.1821522499</v>
      </c>
      <c r="C4" s="523">
        <v>161598.72606000004</v>
      </c>
      <c r="D4" s="523">
        <v>194484.71142375001</v>
      </c>
      <c r="E4" s="523">
        <v>46310.029735750009</v>
      </c>
      <c r="F4" s="523">
        <v>43775.688298683795</v>
      </c>
      <c r="G4" s="523">
        <v>42495.631678256257</v>
      </c>
      <c r="H4" s="523">
        <v>36992.214257559608</v>
      </c>
      <c r="I4" s="523">
        <v>3503144</v>
      </c>
      <c r="J4" s="523">
        <v>182368</v>
      </c>
      <c r="K4" s="523">
        <v>98106</v>
      </c>
      <c r="L4" s="523">
        <v>34923</v>
      </c>
      <c r="M4" s="523">
        <v>15886</v>
      </c>
      <c r="N4" s="523">
        <v>11570</v>
      </c>
      <c r="O4" s="523">
        <v>1223</v>
      </c>
    </row>
    <row r="5" spans="1:15">
      <c r="A5" s="128" t="s">
        <v>517</v>
      </c>
      <c r="B5" s="523">
        <v>457294.47819724999</v>
      </c>
      <c r="C5" s="523">
        <v>14873.312382</v>
      </c>
      <c r="D5" s="523">
        <v>20143.856600250001</v>
      </c>
      <c r="E5" s="523">
        <v>3936.2091435000002</v>
      </c>
      <c r="F5" s="523">
        <v>2960.4150354403041</v>
      </c>
      <c r="G5" s="523">
        <v>3203.1246109886201</v>
      </c>
      <c r="H5" s="523">
        <v>245.7793118296</v>
      </c>
      <c r="I5" s="523">
        <v>4824550</v>
      </c>
      <c r="J5" s="523">
        <v>147077</v>
      </c>
      <c r="K5" s="523">
        <v>81673</v>
      </c>
      <c r="L5" s="523">
        <v>27074</v>
      </c>
      <c r="M5" s="523">
        <v>15759</v>
      </c>
      <c r="N5" s="523">
        <v>7322</v>
      </c>
      <c r="O5" s="523">
        <v>2400</v>
      </c>
    </row>
    <row r="6" spans="1:15">
      <c r="A6" s="84">
        <v>43191</v>
      </c>
      <c r="B6" s="524">
        <v>457294.47819724999</v>
      </c>
      <c r="C6" s="524">
        <v>14873.312382</v>
      </c>
      <c r="D6" s="524">
        <v>20143.856600250001</v>
      </c>
      <c r="E6" s="524">
        <v>3936.2091435000002</v>
      </c>
      <c r="F6" s="524">
        <v>2960.4150354403041</v>
      </c>
      <c r="G6" s="524">
        <v>3203.1246109886201</v>
      </c>
      <c r="H6" s="524">
        <v>245.7793118296</v>
      </c>
      <c r="I6" s="524">
        <v>4824550</v>
      </c>
      <c r="J6" s="524">
        <v>147077</v>
      </c>
      <c r="K6" s="524">
        <v>81673</v>
      </c>
      <c r="L6" s="524">
        <v>27074</v>
      </c>
      <c r="M6" s="524">
        <v>15759</v>
      </c>
      <c r="N6" s="524">
        <v>7322</v>
      </c>
      <c r="O6" s="524">
        <v>2400</v>
      </c>
    </row>
    <row r="7" spans="1:15">
      <c r="A7" s="525" t="s">
        <v>568</v>
      </c>
      <c r="B7" s="526"/>
      <c r="C7" s="526"/>
      <c r="D7" s="526"/>
      <c r="E7" s="526"/>
      <c r="F7" s="526"/>
      <c r="G7" s="526"/>
      <c r="H7" s="526"/>
      <c r="I7" s="526"/>
      <c r="J7" s="526"/>
      <c r="K7" s="526"/>
      <c r="L7" s="526"/>
      <c r="M7" s="526"/>
      <c r="N7" s="526"/>
      <c r="O7" s="526"/>
    </row>
    <row r="8" spans="1:15">
      <c r="A8" s="525" t="s">
        <v>509</v>
      </c>
      <c r="B8" s="526"/>
      <c r="C8" s="526"/>
      <c r="D8" s="526"/>
      <c r="E8" s="526"/>
      <c r="F8" s="526"/>
      <c r="G8" s="526"/>
      <c r="H8" s="526"/>
      <c r="I8" s="526"/>
      <c r="J8" s="526"/>
      <c r="K8" s="526"/>
      <c r="L8" s="526"/>
      <c r="M8" s="526"/>
      <c r="N8" s="526"/>
      <c r="O8" s="526"/>
    </row>
    <row r="9" spans="1:15" ht="15.75">
      <c r="A9" s="525" t="s">
        <v>510</v>
      </c>
      <c r="B9" s="528"/>
      <c r="C9" s="528"/>
      <c r="D9" s="528"/>
      <c r="E9" s="528"/>
      <c r="F9" s="528"/>
      <c r="G9" s="528"/>
      <c r="H9" s="528"/>
      <c r="I9" s="529"/>
      <c r="J9" s="529"/>
      <c r="K9" s="529"/>
      <c r="L9" s="529"/>
      <c r="M9" s="529"/>
      <c r="N9" s="529"/>
      <c r="O9" s="529"/>
    </row>
    <row r="10" spans="1:15" ht="15.75">
      <c r="A10" s="527" t="s">
        <v>83</v>
      </c>
      <c r="B10" s="528"/>
      <c r="C10" s="528"/>
      <c r="D10" s="528"/>
      <c r="E10" s="528"/>
      <c r="F10" s="528"/>
      <c r="G10" s="528"/>
      <c r="H10" s="528"/>
      <c r="I10" s="529"/>
      <c r="J10" s="529"/>
      <c r="K10" s="529"/>
      <c r="L10" s="529"/>
      <c r="M10" s="529"/>
      <c r="N10" s="529"/>
      <c r="O10" s="529"/>
    </row>
  </sheetData>
  <mergeCells count="3">
    <mergeCell ref="A2:A3"/>
    <mergeCell ref="B2:H2"/>
    <mergeCell ref="I2:O2"/>
  </mergeCells>
  <pageMargins left="0.7" right="0.7" top="0.75" bottom="0.75" header="0.3" footer="0.3"/>
  <pageSetup paperSize="9" scale="92"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0"/>
  <sheetViews>
    <sheetView zoomScaleNormal="100" workbookViewId="0">
      <selection activeCell="F32" sqref="F32"/>
    </sheetView>
  </sheetViews>
  <sheetFormatPr defaultColWidth="9.140625" defaultRowHeight="15"/>
  <cols>
    <col min="1" max="1" width="9.140625" style="532"/>
    <col min="2" max="9" width="10.5703125" style="539" customWidth="1"/>
    <col min="10" max="16384" width="9.140625" style="532"/>
  </cols>
  <sheetData>
    <row r="1" spans="1:15" s="530" customFormat="1" ht="15.75">
      <c r="A1" s="530" t="s">
        <v>495</v>
      </c>
      <c r="B1" s="531"/>
      <c r="C1" s="531"/>
      <c r="D1" s="531"/>
      <c r="E1" s="531"/>
      <c r="F1" s="531"/>
      <c r="G1" s="531"/>
      <c r="H1" s="531"/>
      <c r="I1" s="531"/>
    </row>
    <row r="2" spans="1:15" ht="30.75" customHeight="1">
      <c r="A2" s="1420" t="s">
        <v>348</v>
      </c>
      <c r="B2" s="1422" t="s">
        <v>442</v>
      </c>
      <c r="C2" s="1422"/>
      <c r="D2" s="1422"/>
      <c r="E2" s="1422"/>
      <c r="F2" s="1422" t="s">
        <v>437</v>
      </c>
      <c r="G2" s="1422"/>
      <c r="H2" s="1422"/>
      <c r="I2" s="1422"/>
    </row>
    <row r="3" spans="1:15" s="533" customFormat="1" ht="20.25" customHeight="1">
      <c r="A3" s="1421"/>
      <c r="B3" s="522" t="s">
        <v>438</v>
      </c>
      <c r="C3" s="522" t="s">
        <v>439</v>
      </c>
      <c r="D3" s="522" t="s">
        <v>440</v>
      </c>
      <c r="E3" s="522" t="s">
        <v>441</v>
      </c>
      <c r="F3" s="522" t="s">
        <v>438</v>
      </c>
      <c r="G3" s="522" t="s">
        <v>439</v>
      </c>
      <c r="H3" s="522" t="s">
        <v>440</v>
      </c>
      <c r="I3" s="522" t="s">
        <v>441</v>
      </c>
    </row>
    <row r="4" spans="1:15" s="534" customFormat="1">
      <c r="A4" s="128" t="s">
        <v>383</v>
      </c>
      <c r="B4" s="523">
        <v>113894.65918824996</v>
      </c>
      <c r="C4" s="523">
        <v>709.25929974999997</v>
      </c>
      <c r="D4" s="523">
        <v>942.47781725000016</v>
      </c>
      <c r="E4" s="523">
        <v>186.38497475</v>
      </c>
      <c r="F4" s="523">
        <v>93395</v>
      </c>
      <c r="G4" s="523">
        <v>1292</v>
      </c>
      <c r="H4" s="523">
        <v>906</v>
      </c>
      <c r="I4" s="523">
        <v>44</v>
      </c>
    </row>
    <row r="5" spans="1:15" s="534" customFormat="1">
      <c r="A5" s="128" t="s">
        <v>517</v>
      </c>
      <c r="B5" s="523">
        <v>6474.7276442499979</v>
      </c>
      <c r="C5" s="523">
        <v>30.447037749999993</v>
      </c>
      <c r="D5" s="523">
        <v>63.302846250000016</v>
      </c>
      <c r="E5" s="523">
        <v>2.4825932500000008</v>
      </c>
      <c r="F5" s="523">
        <v>81339</v>
      </c>
      <c r="G5" s="523">
        <v>666</v>
      </c>
      <c r="H5" s="523">
        <v>869</v>
      </c>
      <c r="I5" s="523">
        <v>53</v>
      </c>
    </row>
    <row r="6" spans="1:15" s="534" customFormat="1">
      <c r="A6" s="84">
        <v>43191</v>
      </c>
      <c r="B6" s="524">
        <v>6474.7276442499979</v>
      </c>
      <c r="C6" s="524">
        <v>30.447037749999993</v>
      </c>
      <c r="D6" s="524">
        <v>63.302846250000016</v>
      </c>
      <c r="E6" s="524">
        <v>2.4825932500000008</v>
      </c>
      <c r="F6" s="524">
        <v>81339</v>
      </c>
      <c r="G6" s="524">
        <v>666</v>
      </c>
      <c r="H6" s="524">
        <v>869</v>
      </c>
      <c r="I6" s="524">
        <v>53</v>
      </c>
    </row>
    <row r="7" spans="1:15" s="534" customFormat="1">
      <c r="A7" s="525" t="s">
        <v>568</v>
      </c>
      <c r="B7" s="526"/>
      <c r="C7" s="526"/>
      <c r="D7" s="526"/>
      <c r="E7" s="526"/>
      <c r="F7" s="526"/>
      <c r="G7" s="526"/>
      <c r="H7" s="526"/>
      <c r="I7" s="526"/>
    </row>
    <row r="8" spans="1:15" s="534" customFormat="1">
      <c r="A8" s="525" t="s">
        <v>511</v>
      </c>
      <c r="B8" s="526"/>
      <c r="C8" s="526"/>
      <c r="D8" s="526"/>
      <c r="E8" s="526"/>
      <c r="F8" s="526"/>
      <c r="G8" s="526"/>
      <c r="H8" s="526"/>
      <c r="I8" s="526"/>
    </row>
    <row r="9" spans="1:15" s="536" customFormat="1" ht="15" customHeight="1">
      <c r="A9" s="525" t="s">
        <v>512</v>
      </c>
      <c r="F9" s="537"/>
      <c r="G9" s="538"/>
      <c r="H9" s="538"/>
      <c r="I9" s="538"/>
      <c r="J9" s="538"/>
      <c r="K9" s="538"/>
      <c r="L9" s="538"/>
      <c r="M9" s="538"/>
      <c r="N9" s="538"/>
      <c r="O9" s="538"/>
    </row>
    <row r="10" spans="1:15" s="536" customFormat="1" ht="15" customHeight="1">
      <c r="A10" s="535" t="s">
        <v>287</v>
      </c>
      <c r="F10" s="537"/>
      <c r="G10" s="538"/>
      <c r="H10" s="538"/>
      <c r="I10" s="538"/>
      <c r="J10" s="538"/>
      <c r="K10" s="538"/>
      <c r="L10" s="538"/>
      <c r="M10" s="538"/>
      <c r="N10" s="538"/>
      <c r="O10" s="538"/>
    </row>
  </sheetData>
  <mergeCells count="3">
    <mergeCell ref="A2:A3"/>
    <mergeCell ref="B2:E2"/>
    <mergeCell ref="F2:I2"/>
  </mergeCells>
  <pageMargins left="0.7" right="0.7" top="0.75" bottom="0.75" header="0.3" footer="0.3"/>
  <pageSetup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I8"/>
  <sheetViews>
    <sheetView zoomScaleNormal="100" workbookViewId="0">
      <selection activeCell="F32" sqref="F32"/>
    </sheetView>
  </sheetViews>
  <sheetFormatPr defaultColWidth="9.140625" defaultRowHeight="15"/>
  <cols>
    <col min="1" max="8" width="9.140625" style="175"/>
    <col min="9" max="9" width="9.5703125" style="175" customWidth="1"/>
    <col min="10" max="12" width="9.140625" style="175"/>
    <col min="13" max="17" width="0" style="175" hidden="1" customWidth="1"/>
    <col min="18" max="16384" width="9.140625" style="175"/>
  </cols>
  <sheetData>
    <row r="1" spans="1:9" ht="15.75">
      <c r="A1" s="520" t="s">
        <v>496</v>
      </c>
    </row>
    <row r="2" spans="1:9">
      <c r="A2" s="1428" t="s">
        <v>348</v>
      </c>
      <c r="B2" s="1430" t="s">
        <v>425</v>
      </c>
      <c r="C2" s="1431"/>
      <c r="D2" s="1431"/>
      <c r="E2" s="1432"/>
      <c r="F2" s="1430" t="s">
        <v>426</v>
      </c>
      <c r="G2" s="1431"/>
      <c r="H2" s="1431"/>
      <c r="I2" s="1432"/>
    </row>
    <row r="3" spans="1:9">
      <c r="A3" s="1429"/>
      <c r="B3" s="544" t="s">
        <v>444</v>
      </c>
      <c r="C3" s="544" t="s">
        <v>445</v>
      </c>
      <c r="D3" s="544" t="s">
        <v>446</v>
      </c>
      <c r="E3" s="544" t="s">
        <v>447</v>
      </c>
      <c r="F3" s="544" t="s">
        <v>444</v>
      </c>
      <c r="G3" s="544" t="s">
        <v>445</v>
      </c>
      <c r="H3" s="544" t="s">
        <v>446</v>
      </c>
      <c r="I3" s="544" t="s">
        <v>447</v>
      </c>
    </row>
    <row r="4" spans="1:9">
      <c r="A4" s="128" t="s">
        <v>383</v>
      </c>
      <c r="B4" s="523">
        <v>1780792.27</v>
      </c>
      <c r="C4" s="523">
        <v>257394.97700000001</v>
      </c>
      <c r="D4" s="523">
        <v>14923.934600000001</v>
      </c>
      <c r="E4" s="523">
        <v>3215.2645000000002</v>
      </c>
      <c r="F4" s="523">
        <v>2121666.6662999997</v>
      </c>
      <c r="G4" s="523">
        <v>242715.17449999999</v>
      </c>
      <c r="H4" s="523">
        <v>4734.7311</v>
      </c>
      <c r="I4" s="523">
        <v>938.81699999999989</v>
      </c>
    </row>
    <row r="5" spans="1:9">
      <c r="A5" s="128" t="s">
        <v>517</v>
      </c>
      <c r="B5" s="523">
        <v>172464.04949999999</v>
      </c>
      <c r="C5" s="523">
        <v>29834.3334</v>
      </c>
      <c r="D5" s="523">
        <v>737.9049</v>
      </c>
      <c r="E5" s="523">
        <v>38.466799999999999</v>
      </c>
      <c r="F5" s="523">
        <v>268708.33590000001</v>
      </c>
      <c r="G5" s="523">
        <v>36303.749500000005</v>
      </c>
      <c r="H5" s="523">
        <v>178.20410000000001</v>
      </c>
      <c r="I5" s="523">
        <v>6.7462999999999997</v>
      </c>
    </row>
    <row r="6" spans="1:9">
      <c r="A6" s="84">
        <v>43191</v>
      </c>
      <c r="B6" s="524">
        <v>172464.04949999999</v>
      </c>
      <c r="C6" s="524">
        <v>29834.3334</v>
      </c>
      <c r="D6" s="524">
        <v>737.9049</v>
      </c>
      <c r="E6" s="524">
        <v>38.466799999999999</v>
      </c>
      <c r="F6" s="524">
        <v>268708.33590000001</v>
      </c>
      <c r="G6" s="524">
        <v>36303.749500000005</v>
      </c>
      <c r="H6" s="524">
        <v>178.20410000000001</v>
      </c>
      <c r="I6" s="524">
        <v>6.7462999999999997</v>
      </c>
    </row>
    <row r="7" spans="1:9">
      <c r="A7" s="525" t="s">
        <v>568</v>
      </c>
      <c r="B7" s="526"/>
      <c r="C7" s="526"/>
      <c r="D7" s="526"/>
      <c r="E7" s="526"/>
      <c r="F7" s="526"/>
      <c r="G7" s="526"/>
      <c r="H7" s="526"/>
      <c r="I7" s="526"/>
    </row>
    <row r="8" spans="1:9">
      <c r="A8" s="535" t="s">
        <v>443</v>
      </c>
      <c r="B8" s="536"/>
      <c r="C8" s="536"/>
      <c r="D8" s="536"/>
      <c r="E8" s="536"/>
      <c r="F8" s="537"/>
      <c r="G8" s="538"/>
      <c r="H8" s="538"/>
      <c r="I8" s="538"/>
    </row>
  </sheetData>
  <mergeCells count="3">
    <mergeCell ref="A2:A3"/>
    <mergeCell ref="B2:E2"/>
    <mergeCell ref="F2:I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F32" sqref="F32"/>
    </sheetView>
  </sheetViews>
  <sheetFormatPr defaultColWidth="9.140625" defaultRowHeight="12.75"/>
  <cols>
    <col min="1" max="1" width="7" style="649" customWidth="1"/>
    <col min="2" max="2" width="7.140625" style="649" customWidth="1"/>
    <col min="3" max="3" width="9" style="649" customWidth="1"/>
    <col min="4" max="4" width="7" style="649" customWidth="1"/>
    <col min="5" max="5" width="9" style="649" customWidth="1"/>
    <col min="6" max="6" width="6.85546875" style="649" customWidth="1"/>
    <col min="7" max="7" width="9.28515625" style="649" customWidth="1"/>
    <col min="8" max="8" width="6.42578125" style="649" customWidth="1"/>
    <col min="9" max="9" width="8.42578125" style="649" customWidth="1"/>
    <col min="10" max="11" width="9.140625" style="649"/>
    <col min="12" max="12" width="8.7109375" style="649" customWidth="1"/>
    <col min="13" max="16384" width="9.140625" style="649"/>
  </cols>
  <sheetData>
    <row r="1" spans="1:9" s="645" customFormat="1" ht="17.25" customHeight="1">
      <c r="A1" s="1176" t="s">
        <v>2</v>
      </c>
      <c r="B1" s="1176"/>
      <c r="C1" s="1176"/>
      <c r="D1" s="1176"/>
      <c r="E1" s="1176"/>
      <c r="F1" s="1176"/>
      <c r="G1" s="1176"/>
      <c r="H1" s="1176"/>
      <c r="I1" s="1176"/>
    </row>
    <row r="2" spans="1:9" s="646" customFormat="1" ht="13.5" customHeight="1">
      <c r="A2" s="1177" t="s">
        <v>23</v>
      </c>
      <c r="B2" s="1180" t="s">
        <v>677</v>
      </c>
      <c r="C2" s="1180"/>
      <c r="D2" s="1180"/>
      <c r="E2" s="1180"/>
      <c r="F2" s="1180"/>
      <c r="G2" s="1180"/>
      <c r="H2" s="1180"/>
      <c r="I2" s="1180"/>
    </row>
    <row r="3" spans="1:9" s="646" customFormat="1" ht="14.25" customHeight="1">
      <c r="A3" s="1178"/>
      <c r="B3" s="1181" t="s">
        <v>678</v>
      </c>
      <c r="C3" s="1182"/>
      <c r="D3" s="1182"/>
      <c r="E3" s="1182"/>
      <c r="F3" s="1182"/>
      <c r="G3" s="1183"/>
      <c r="H3" s="1180" t="s">
        <v>24</v>
      </c>
      <c r="I3" s="1180"/>
    </row>
    <row r="4" spans="1:9" s="646" customFormat="1" ht="28.5" customHeight="1">
      <c r="A4" s="1178"/>
      <c r="B4" s="1184" t="s">
        <v>679</v>
      </c>
      <c r="C4" s="1185"/>
      <c r="D4" s="1184" t="s">
        <v>680</v>
      </c>
      <c r="E4" s="1185"/>
      <c r="F4" s="1186" t="s">
        <v>681</v>
      </c>
      <c r="G4" s="1183"/>
      <c r="H4" s="1187" t="s">
        <v>682</v>
      </c>
      <c r="I4" s="1177" t="s">
        <v>683</v>
      </c>
    </row>
    <row r="5" spans="1:9" s="646" customFormat="1" ht="28.5" customHeight="1">
      <c r="A5" s="1179"/>
      <c r="B5" s="647" t="s">
        <v>682</v>
      </c>
      <c r="C5" s="577" t="s">
        <v>683</v>
      </c>
      <c r="D5" s="647" t="s">
        <v>682</v>
      </c>
      <c r="E5" s="577" t="s">
        <v>683</v>
      </c>
      <c r="F5" s="647" t="s">
        <v>682</v>
      </c>
      <c r="G5" s="577" t="s">
        <v>683</v>
      </c>
      <c r="H5" s="1188"/>
      <c r="I5" s="1179"/>
    </row>
    <row r="6" spans="1:9" ht="15.75" customHeight="1">
      <c r="A6" s="6" t="s">
        <v>383</v>
      </c>
      <c r="B6" s="648">
        <v>40</v>
      </c>
      <c r="C6" s="648">
        <v>1509.37</v>
      </c>
      <c r="D6" s="648">
        <v>3</v>
      </c>
      <c r="E6" s="648">
        <v>38.17</v>
      </c>
      <c r="F6" s="648">
        <v>7</v>
      </c>
      <c r="G6" s="648">
        <v>221.67000000000002</v>
      </c>
      <c r="H6" s="648">
        <v>50</v>
      </c>
      <c r="I6" s="648">
        <v>1769.21</v>
      </c>
    </row>
    <row r="7" spans="1:9" ht="15.75" customHeight="1">
      <c r="A7" s="6" t="s">
        <v>517</v>
      </c>
      <c r="B7" s="648">
        <f t="shared" ref="B7:I7" si="0">SUM(B8:B8)</f>
        <v>13</v>
      </c>
      <c r="C7" s="648">
        <f t="shared" si="0"/>
        <v>872.94</v>
      </c>
      <c r="D7" s="648">
        <f t="shared" si="0"/>
        <v>1</v>
      </c>
      <c r="E7" s="648">
        <f t="shared" si="0"/>
        <v>7.09</v>
      </c>
      <c r="F7" s="648">
        <f t="shared" si="0"/>
        <v>1</v>
      </c>
      <c r="G7" s="648">
        <f t="shared" si="0"/>
        <v>934.56</v>
      </c>
      <c r="H7" s="648">
        <f t="shared" si="0"/>
        <v>15</v>
      </c>
      <c r="I7" s="648">
        <f t="shared" si="0"/>
        <v>1814.5900000000001</v>
      </c>
    </row>
    <row r="8" spans="1:9" ht="15.75" customHeight="1">
      <c r="A8" s="650">
        <v>43191</v>
      </c>
      <c r="B8" s="651">
        <v>13</v>
      </c>
      <c r="C8" s="651">
        <v>872.94</v>
      </c>
      <c r="D8" s="651">
        <v>1</v>
      </c>
      <c r="E8" s="651">
        <v>7.09</v>
      </c>
      <c r="F8" s="651">
        <v>1</v>
      </c>
      <c r="G8" s="651">
        <v>934.56</v>
      </c>
      <c r="H8" s="651">
        <v>15</v>
      </c>
      <c r="I8" s="651">
        <v>1814.5900000000001</v>
      </c>
    </row>
    <row r="9" spans="1:9" ht="15.75" customHeight="1">
      <c r="A9" s="652" t="s">
        <v>684</v>
      </c>
      <c r="B9" s="653"/>
      <c r="C9" s="653"/>
      <c r="D9" s="653"/>
      <c r="E9" s="653"/>
      <c r="F9" s="653"/>
      <c r="G9" s="653"/>
      <c r="H9" s="653"/>
      <c r="I9" s="653"/>
    </row>
    <row r="10" spans="1:9" s="655" customFormat="1">
      <c r="A10" s="1174" t="s">
        <v>568</v>
      </c>
      <c r="B10" s="1174"/>
      <c r="C10" s="1174"/>
      <c r="D10" s="1174"/>
      <c r="E10" s="1174"/>
      <c r="F10" s="1174"/>
      <c r="G10" s="654"/>
      <c r="H10" s="653"/>
      <c r="I10" s="653"/>
    </row>
    <row r="11" spans="1:9" s="655" customFormat="1">
      <c r="A11" s="1175" t="s">
        <v>637</v>
      </c>
      <c r="B11" s="1175"/>
      <c r="C11" s="1175"/>
      <c r="D11" s="1175"/>
      <c r="E11" s="1175"/>
      <c r="F11" s="1175"/>
      <c r="G11" s="1175"/>
      <c r="H11" s="1175"/>
      <c r="I11" s="1175"/>
    </row>
    <row r="12" spans="1:9" s="655" customFormat="1">
      <c r="A12" s="656"/>
      <c r="B12" s="656"/>
      <c r="C12" s="656"/>
      <c r="D12" s="656"/>
      <c r="E12" s="656"/>
      <c r="F12" s="656"/>
      <c r="G12" s="656"/>
      <c r="H12" s="657"/>
      <c r="I12" s="656"/>
    </row>
    <row r="13" spans="1:9" s="655" customFormat="1">
      <c r="A13" s="656"/>
      <c r="B13" s="656"/>
      <c r="C13" s="656"/>
      <c r="D13" s="656"/>
      <c r="E13" s="656"/>
      <c r="F13" s="656"/>
      <c r="G13" s="656"/>
      <c r="H13" s="657"/>
      <c r="I13" s="656"/>
    </row>
    <row r="14" spans="1:9">
      <c r="H14" s="655"/>
    </row>
    <row r="15" spans="1:9">
      <c r="H15" s="655"/>
    </row>
    <row r="19" ht="12.75" customHeight="1"/>
    <row r="20" ht="12.75" customHeight="1"/>
  </sheetData>
  <mergeCells count="12">
    <mergeCell ref="A10:F10"/>
    <mergeCell ref="A11:I11"/>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8"/>
  <sheetViews>
    <sheetView zoomScaleNormal="100" workbookViewId="0">
      <selection activeCell="F32" sqref="F32"/>
    </sheetView>
  </sheetViews>
  <sheetFormatPr defaultRowHeight="15"/>
  <cols>
    <col min="1" max="1" width="8.85546875" style="81" customWidth="1"/>
    <col min="2" max="2" width="11.140625" style="548" customWidth="1"/>
    <col min="3" max="8" width="12.140625" style="548" customWidth="1"/>
    <col min="9" max="9" width="10.85546875" style="548" customWidth="1"/>
    <col min="10" max="12" width="9.140625" style="81"/>
    <col min="13" max="17" width="0" style="81" hidden="1" customWidth="1"/>
    <col min="18" max="257" width="9.140625" style="81"/>
    <col min="258" max="260" width="10.42578125" style="81" bestFit="1" customWidth="1"/>
    <col min="261" max="261" width="12" style="81" bestFit="1" customWidth="1"/>
    <col min="262" max="262" width="10.7109375" style="81" bestFit="1" customWidth="1"/>
    <col min="263" max="264" width="9.28515625" style="81" bestFit="1" customWidth="1"/>
    <col min="265" max="265" width="11.28515625" style="81" bestFit="1" customWidth="1"/>
    <col min="266" max="513" width="9.140625" style="81"/>
    <col min="514" max="516" width="10.42578125" style="81" bestFit="1" customWidth="1"/>
    <col min="517" max="517" width="12" style="81" bestFit="1" customWidth="1"/>
    <col min="518" max="518" width="10.7109375" style="81" bestFit="1" customWidth="1"/>
    <col min="519" max="520" width="9.28515625" style="81" bestFit="1" customWidth="1"/>
    <col min="521" max="521" width="11.28515625" style="81" bestFit="1" customWidth="1"/>
    <col min="522" max="769" width="9.140625" style="81"/>
    <col min="770" max="772" width="10.42578125" style="81" bestFit="1" customWidth="1"/>
    <col min="773" max="773" width="12" style="81" bestFit="1" customWidth="1"/>
    <col min="774" max="774" width="10.7109375" style="81" bestFit="1" customWidth="1"/>
    <col min="775" max="776" width="9.28515625" style="81" bestFit="1" customWidth="1"/>
    <col min="777" max="777" width="11.28515625" style="81" bestFit="1" customWidth="1"/>
    <col min="778" max="1025" width="9.140625" style="81"/>
    <col min="1026" max="1028" width="10.42578125" style="81" bestFit="1" customWidth="1"/>
    <col min="1029" max="1029" width="12" style="81" bestFit="1" customWidth="1"/>
    <col min="1030" max="1030" width="10.7109375" style="81" bestFit="1" customWidth="1"/>
    <col min="1031" max="1032" width="9.28515625" style="81" bestFit="1" customWidth="1"/>
    <col min="1033" max="1033" width="11.28515625" style="81" bestFit="1" customWidth="1"/>
    <col min="1034" max="1281" width="9.140625" style="81"/>
    <col min="1282" max="1284" width="10.42578125" style="81" bestFit="1" customWidth="1"/>
    <col min="1285" max="1285" width="12" style="81" bestFit="1" customWidth="1"/>
    <col min="1286" max="1286" width="10.7109375" style="81" bestFit="1" customWidth="1"/>
    <col min="1287" max="1288" width="9.28515625" style="81" bestFit="1" customWidth="1"/>
    <col min="1289" max="1289" width="11.28515625" style="81" bestFit="1" customWidth="1"/>
    <col min="1290" max="1537" width="9.140625" style="81"/>
    <col min="1538" max="1540" width="10.42578125" style="81" bestFit="1" customWidth="1"/>
    <col min="1541" max="1541" width="12" style="81" bestFit="1" customWidth="1"/>
    <col min="1542" max="1542" width="10.7109375" style="81" bestFit="1" customWidth="1"/>
    <col min="1543" max="1544" width="9.28515625" style="81" bestFit="1" customWidth="1"/>
    <col min="1545" max="1545" width="11.28515625" style="81" bestFit="1" customWidth="1"/>
    <col min="1546" max="1793" width="9.140625" style="81"/>
    <col min="1794" max="1796" width="10.42578125" style="81" bestFit="1" customWidth="1"/>
    <col min="1797" max="1797" width="12" style="81" bestFit="1" customWidth="1"/>
    <col min="1798" max="1798" width="10.7109375" style="81" bestFit="1" customWidth="1"/>
    <col min="1799" max="1800" width="9.28515625" style="81" bestFit="1" customWidth="1"/>
    <col min="1801" max="1801" width="11.28515625" style="81" bestFit="1" customWidth="1"/>
    <col min="1802" max="2049" width="9.140625" style="81"/>
    <col min="2050" max="2052" width="10.42578125" style="81" bestFit="1" customWidth="1"/>
    <col min="2053" max="2053" width="12" style="81" bestFit="1" customWidth="1"/>
    <col min="2054" max="2054" width="10.7109375" style="81" bestFit="1" customWidth="1"/>
    <col min="2055" max="2056" width="9.28515625" style="81" bestFit="1" customWidth="1"/>
    <col min="2057" max="2057" width="11.28515625" style="81" bestFit="1" customWidth="1"/>
    <col min="2058" max="2305" width="9.140625" style="81"/>
    <col min="2306" max="2308" width="10.42578125" style="81" bestFit="1" customWidth="1"/>
    <col min="2309" max="2309" width="12" style="81" bestFit="1" customWidth="1"/>
    <col min="2310" max="2310" width="10.7109375" style="81" bestFit="1" customWidth="1"/>
    <col min="2311" max="2312" width="9.28515625" style="81" bestFit="1" customWidth="1"/>
    <col min="2313" max="2313" width="11.28515625" style="81" bestFit="1" customWidth="1"/>
    <col min="2314" max="2561" width="9.140625" style="81"/>
    <col min="2562" max="2564" width="10.42578125" style="81" bestFit="1" customWidth="1"/>
    <col min="2565" max="2565" width="12" style="81" bestFit="1" customWidth="1"/>
    <col min="2566" max="2566" width="10.7109375" style="81" bestFit="1" customWidth="1"/>
    <col min="2567" max="2568" width="9.28515625" style="81" bestFit="1" customWidth="1"/>
    <col min="2569" max="2569" width="11.28515625" style="81" bestFit="1" customWidth="1"/>
    <col min="2570" max="2817" width="9.140625" style="81"/>
    <col min="2818" max="2820" width="10.42578125" style="81" bestFit="1" customWidth="1"/>
    <col min="2821" max="2821" width="12" style="81" bestFit="1" customWidth="1"/>
    <col min="2822" max="2822" width="10.7109375" style="81" bestFit="1" customWidth="1"/>
    <col min="2823" max="2824" width="9.28515625" style="81" bestFit="1" customWidth="1"/>
    <col min="2825" max="2825" width="11.28515625" style="81" bestFit="1" customWidth="1"/>
    <col min="2826" max="3073" width="9.140625" style="81"/>
    <col min="3074" max="3076" width="10.42578125" style="81" bestFit="1" customWidth="1"/>
    <col min="3077" max="3077" width="12" style="81" bestFit="1" customWidth="1"/>
    <col min="3078" max="3078" width="10.7109375" style="81" bestFit="1" customWidth="1"/>
    <col min="3079" max="3080" width="9.28515625" style="81" bestFit="1" customWidth="1"/>
    <col min="3081" max="3081" width="11.28515625" style="81" bestFit="1" customWidth="1"/>
    <col min="3082" max="3329" width="9.140625" style="81"/>
    <col min="3330" max="3332" width="10.42578125" style="81" bestFit="1" customWidth="1"/>
    <col min="3333" max="3333" width="12" style="81" bestFit="1" customWidth="1"/>
    <col min="3334" max="3334" width="10.7109375" style="81" bestFit="1" customWidth="1"/>
    <col min="3335" max="3336" width="9.28515625" style="81" bestFit="1" customWidth="1"/>
    <col min="3337" max="3337" width="11.28515625" style="81" bestFit="1" customWidth="1"/>
    <col min="3338" max="3585" width="9.140625" style="81"/>
    <col min="3586" max="3588" width="10.42578125" style="81" bestFit="1" customWidth="1"/>
    <col min="3589" max="3589" width="12" style="81" bestFit="1" customWidth="1"/>
    <col min="3590" max="3590" width="10.7109375" style="81" bestFit="1" customWidth="1"/>
    <col min="3591" max="3592" width="9.28515625" style="81" bestFit="1" customWidth="1"/>
    <col min="3593" max="3593" width="11.28515625" style="81" bestFit="1" customWidth="1"/>
    <col min="3594" max="3841" width="9.140625" style="81"/>
    <col min="3842" max="3844" width="10.42578125" style="81" bestFit="1" customWidth="1"/>
    <col min="3845" max="3845" width="12" style="81" bestFit="1" customWidth="1"/>
    <col min="3846" max="3846" width="10.7109375" style="81" bestFit="1" customWidth="1"/>
    <col min="3847" max="3848" width="9.28515625" style="81" bestFit="1" customWidth="1"/>
    <col min="3849" max="3849" width="11.28515625" style="81" bestFit="1" customWidth="1"/>
    <col min="3850" max="4097" width="9.140625" style="81"/>
    <col min="4098" max="4100" width="10.42578125" style="81" bestFit="1" customWidth="1"/>
    <col min="4101" max="4101" width="12" style="81" bestFit="1" customWidth="1"/>
    <col min="4102" max="4102" width="10.7109375" style="81" bestFit="1" customWidth="1"/>
    <col min="4103" max="4104" width="9.28515625" style="81" bestFit="1" customWidth="1"/>
    <col min="4105" max="4105" width="11.28515625" style="81" bestFit="1" customWidth="1"/>
    <col min="4106" max="4353" width="9.140625" style="81"/>
    <col min="4354" max="4356" width="10.42578125" style="81" bestFit="1" customWidth="1"/>
    <col min="4357" max="4357" width="12" style="81" bestFit="1" customWidth="1"/>
    <col min="4358" max="4358" width="10.7109375" style="81" bestFit="1" customWidth="1"/>
    <col min="4359" max="4360" width="9.28515625" style="81" bestFit="1" customWidth="1"/>
    <col min="4361" max="4361" width="11.28515625" style="81" bestFit="1" customWidth="1"/>
    <col min="4362" max="4609" width="9.140625" style="81"/>
    <col min="4610" max="4612" width="10.42578125" style="81" bestFit="1" customWidth="1"/>
    <col min="4613" max="4613" width="12" style="81" bestFit="1" customWidth="1"/>
    <col min="4614" max="4614" width="10.7109375" style="81" bestFit="1" customWidth="1"/>
    <col min="4615" max="4616" width="9.28515625" style="81" bestFit="1" customWidth="1"/>
    <col min="4617" max="4617" width="11.28515625" style="81" bestFit="1" customWidth="1"/>
    <col min="4618" max="4865" width="9.140625" style="81"/>
    <col min="4866" max="4868" width="10.42578125" style="81" bestFit="1" customWidth="1"/>
    <col min="4869" max="4869" width="12" style="81" bestFit="1" customWidth="1"/>
    <col min="4870" max="4870" width="10.7109375" style="81" bestFit="1" customWidth="1"/>
    <col min="4871" max="4872" width="9.28515625" style="81" bestFit="1" customWidth="1"/>
    <col min="4873" max="4873" width="11.28515625" style="81" bestFit="1" customWidth="1"/>
    <col min="4874" max="5121" width="9.140625" style="81"/>
    <col min="5122" max="5124" width="10.42578125" style="81" bestFit="1" customWidth="1"/>
    <col min="5125" max="5125" width="12" style="81" bestFit="1" customWidth="1"/>
    <col min="5126" max="5126" width="10.7109375" style="81" bestFit="1" customWidth="1"/>
    <col min="5127" max="5128" width="9.28515625" style="81" bestFit="1" customWidth="1"/>
    <col min="5129" max="5129" width="11.28515625" style="81" bestFit="1" customWidth="1"/>
    <col min="5130" max="5377" width="9.140625" style="81"/>
    <col min="5378" max="5380" width="10.42578125" style="81" bestFit="1" customWidth="1"/>
    <col min="5381" max="5381" width="12" style="81" bestFit="1" customWidth="1"/>
    <col min="5382" max="5382" width="10.7109375" style="81" bestFit="1" customWidth="1"/>
    <col min="5383" max="5384" width="9.28515625" style="81" bestFit="1" customWidth="1"/>
    <col min="5385" max="5385" width="11.28515625" style="81" bestFit="1" customWidth="1"/>
    <col min="5386" max="5633" width="9.140625" style="81"/>
    <col min="5634" max="5636" width="10.42578125" style="81" bestFit="1" customWidth="1"/>
    <col min="5637" max="5637" width="12" style="81" bestFit="1" customWidth="1"/>
    <col min="5638" max="5638" width="10.7109375" style="81" bestFit="1" customWidth="1"/>
    <col min="5639" max="5640" width="9.28515625" style="81" bestFit="1" customWidth="1"/>
    <col min="5641" max="5641" width="11.28515625" style="81" bestFit="1" customWidth="1"/>
    <col min="5642" max="5889" width="9.140625" style="81"/>
    <col min="5890" max="5892" width="10.42578125" style="81" bestFit="1" customWidth="1"/>
    <col min="5893" max="5893" width="12" style="81" bestFit="1" customWidth="1"/>
    <col min="5894" max="5894" width="10.7109375" style="81" bestFit="1" customWidth="1"/>
    <col min="5895" max="5896" width="9.28515625" style="81" bestFit="1" customWidth="1"/>
    <col min="5897" max="5897" width="11.28515625" style="81" bestFit="1" customWidth="1"/>
    <col min="5898" max="6145" width="9.140625" style="81"/>
    <col min="6146" max="6148" width="10.42578125" style="81" bestFit="1" customWidth="1"/>
    <col min="6149" max="6149" width="12" style="81" bestFit="1" customWidth="1"/>
    <col min="6150" max="6150" width="10.7109375" style="81" bestFit="1" customWidth="1"/>
    <col min="6151" max="6152" width="9.28515625" style="81" bestFit="1" customWidth="1"/>
    <col min="6153" max="6153" width="11.28515625" style="81" bestFit="1" customWidth="1"/>
    <col min="6154" max="6401" width="9.140625" style="81"/>
    <col min="6402" max="6404" width="10.42578125" style="81" bestFit="1" customWidth="1"/>
    <col min="6405" max="6405" width="12" style="81" bestFit="1" customWidth="1"/>
    <col min="6406" max="6406" width="10.7109375" style="81" bestFit="1" customWidth="1"/>
    <col min="6407" max="6408" width="9.28515625" style="81" bestFit="1" customWidth="1"/>
    <col min="6409" max="6409" width="11.28515625" style="81" bestFit="1" customWidth="1"/>
    <col min="6410" max="6657" width="9.140625" style="81"/>
    <col min="6658" max="6660" width="10.42578125" style="81" bestFit="1" customWidth="1"/>
    <col min="6661" max="6661" width="12" style="81" bestFit="1" customWidth="1"/>
    <col min="6662" max="6662" width="10.7109375" style="81" bestFit="1" customWidth="1"/>
    <col min="6663" max="6664" width="9.28515625" style="81" bestFit="1" customWidth="1"/>
    <col min="6665" max="6665" width="11.28515625" style="81" bestFit="1" customWidth="1"/>
    <col min="6666" max="6913" width="9.140625" style="81"/>
    <col min="6914" max="6916" width="10.42578125" style="81" bestFit="1" customWidth="1"/>
    <col min="6917" max="6917" width="12" style="81" bestFit="1" customWidth="1"/>
    <col min="6918" max="6918" width="10.7109375" style="81" bestFit="1" customWidth="1"/>
    <col min="6919" max="6920" width="9.28515625" style="81" bestFit="1" customWidth="1"/>
    <col min="6921" max="6921" width="11.28515625" style="81" bestFit="1" customWidth="1"/>
    <col min="6922" max="7169" width="9.140625" style="81"/>
    <col min="7170" max="7172" width="10.42578125" style="81" bestFit="1" customWidth="1"/>
    <col min="7173" max="7173" width="12" style="81" bestFit="1" customWidth="1"/>
    <col min="7174" max="7174" width="10.7109375" style="81" bestFit="1" customWidth="1"/>
    <col min="7175" max="7176" width="9.28515625" style="81" bestFit="1" customWidth="1"/>
    <col min="7177" max="7177" width="11.28515625" style="81" bestFit="1" customWidth="1"/>
    <col min="7178" max="7425" width="9.140625" style="81"/>
    <col min="7426" max="7428" width="10.42578125" style="81" bestFit="1" customWidth="1"/>
    <col min="7429" max="7429" width="12" style="81" bestFit="1" customWidth="1"/>
    <col min="7430" max="7430" width="10.7109375" style="81" bestFit="1" customWidth="1"/>
    <col min="7431" max="7432" width="9.28515625" style="81" bestFit="1" customWidth="1"/>
    <col min="7433" max="7433" width="11.28515625" style="81" bestFit="1" customWidth="1"/>
    <col min="7434" max="7681" width="9.140625" style="81"/>
    <col min="7682" max="7684" width="10.42578125" style="81" bestFit="1" customWidth="1"/>
    <col min="7685" max="7685" width="12" style="81" bestFit="1" customWidth="1"/>
    <col min="7686" max="7686" width="10.7109375" style="81" bestFit="1" customWidth="1"/>
    <col min="7687" max="7688" width="9.28515625" style="81" bestFit="1" customWidth="1"/>
    <col min="7689" max="7689" width="11.28515625" style="81" bestFit="1" customWidth="1"/>
    <col min="7690" max="7937" width="9.140625" style="81"/>
    <col min="7938" max="7940" width="10.42578125" style="81" bestFit="1" customWidth="1"/>
    <col min="7941" max="7941" width="12" style="81" bestFit="1" customWidth="1"/>
    <col min="7942" max="7942" width="10.7109375" style="81" bestFit="1" customWidth="1"/>
    <col min="7943" max="7944" width="9.28515625" style="81" bestFit="1" customWidth="1"/>
    <col min="7945" max="7945" width="11.28515625" style="81" bestFit="1" customWidth="1"/>
    <col min="7946" max="8193" width="9.140625" style="81"/>
    <col min="8194" max="8196" width="10.42578125" style="81" bestFit="1" customWidth="1"/>
    <col min="8197" max="8197" width="12" style="81" bestFit="1" customWidth="1"/>
    <col min="8198" max="8198" width="10.7109375" style="81" bestFit="1" customWidth="1"/>
    <col min="8199" max="8200" width="9.28515625" style="81" bestFit="1" customWidth="1"/>
    <col min="8201" max="8201" width="11.28515625" style="81" bestFit="1" customWidth="1"/>
    <col min="8202" max="8449" width="9.140625" style="81"/>
    <col min="8450" max="8452" width="10.42578125" style="81" bestFit="1" customWidth="1"/>
    <col min="8453" max="8453" width="12" style="81" bestFit="1" customWidth="1"/>
    <col min="8454" max="8454" width="10.7109375" style="81" bestFit="1" customWidth="1"/>
    <col min="8455" max="8456" width="9.28515625" style="81" bestFit="1" customWidth="1"/>
    <col min="8457" max="8457" width="11.28515625" style="81" bestFit="1" customWidth="1"/>
    <col min="8458" max="8705" width="9.140625" style="81"/>
    <col min="8706" max="8708" width="10.42578125" style="81" bestFit="1" customWidth="1"/>
    <col min="8709" max="8709" width="12" style="81" bestFit="1" customWidth="1"/>
    <col min="8710" max="8710" width="10.7109375" style="81" bestFit="1" customWidth="1"/>
    <col min="8711" max="8712" width="9.28515625" style="81" bestFit="1" customWidth="1"/>
    <col min="8713" max="8713" width="11.28515625" style="81" bestFit="1" customWidth="1"/>
    <col min="8714" max="8961" width="9.140625" style="81"/>
    <col min="8962" max="8964" width="10.42578125" style="81" bestFit="1" customWidth="1"/>
    <col min="8965" max="8965" width="12" style="81" bestFit="1" customWidth="1"/>
    <col min="8966" max="8966" width="10.7109375" style="81" bestFit="1" customWidth="1"/>
    <col min="8967" max="8968" width="9.28515625" style="81" bestFit="1" customWidth="1"/>
    <col min="8969" max="8969" width="11.28515625" style="81" bestFit="1" customWidth="1"/>
    <col min="8970" max="9217" width="9.140625" style="81"/>
    <col min="9218" max="9220" width="10.42578125" style="81" bestFit="1" customWidth="1"/>
    <col min="9221" max="9221" width="12" style="81" bestFit="1" customWidth="1"/>
    <col min="9222" max="9222" width="10.7109375" style="81" bestFit="1" customWidth="1"/>
    <col min="9223" max="9224" width="9.28515625" style="81" bestFit="1" customWidth="1"/>
    <col min="9225" max="9225" width="11.28515625" style="81" bestFit="1" customWidth="1"/>
    <col min="9226" max="9473" width="9.140625" style="81"/>
    <col min="9474" max="9476" width="10.42578125" style="81" bestFit="1" customWidth="1"/>
    <col min="9477" max="9477" width="12" style="81" bestFit="1" customWidth="1"/>
    <col min="9478" max="9478" width="10.7109375" style="81" bestFit="1" customWidth="1"/>
    <col min="9479" max="9480" width="9.28515625" style="81" bestFit="1" customWidth="1"/>
    <col min="9481" max="9481" width="11.28515625" style="81" bestFit="1" customWidth="1"/>
    <col min="9482" max="9729" width="9.140625" style="81"/>
    <col min="9730" max="9732" width="10.42578125" style="81" bestFit="1" customWidth="1"/>
    <col min="9733" max="9733" width="12" style="81" bestFit="1" customWidth="1"/>
    <col min="9734" max="9734" width="10.7109375" style="81" bestFit="1" customWidth="1"/>
    <col min="9735" max="9736" width="9.28515625" style="81" bestFit="1" customWidth="1"/>
    <col min="9737" max="9737" width="11.28515625" style="81" bestFit="1" customWidth="1"/>
    <col min="9738" max="9985" width="9.140625" style="81"/>
    <col min="9986" max="9988" width="10.42578125" style="81" bestFit="1" customWidth="1"/>
    <col min="9989" max="9989" width="12" style="81" bestFit="1" customWidth="1"/>
    <col min="9990" max="9990" width="10.7109375" style="81" bestFit="1" customWidth="1"/>
    <col min="9991" max="9992" width="9.28515625" style="81" bestFit="1" customWidth="1"/>
    <col min="9993" max="9993" width="11.28515625" style="81" bestFit="1" customWidth="1"/>
    <col min="9994" max="10241" width="9.140625" style="81"/>
    <col min="10242" max="10244" width="10.42578125" style="81" bestFit="1" customWidth="1"/>
    <col min="10245" max="10245" width="12" style="81" bestFit="1" customWidth="1"/>
    <col min="10246" max="10246" width="10.7109375" style="81" bestFit="1" customWidth="1"/>
    <col min="10247" max="10248" width="9.28515625" style="81" bestFit="1" customWidth="1"/>
    <col min="10249" max="10249" width="11.28515625" style="81" bestFit="1" customWidth="1"/>
    <col min="10250" max="10497" width="9.140625" style="81"/>
    <col min="10498" max="10500" width="10.42578125" style="81" bestFit="1" customWidth="1"/>
    <col min="10501" max="10501" width="12" style="81" bestFit="1" customWidth="1"/>
    <col min="10502" max="10502" width="10.7109375" style="81" bestFit="1" customWidth="1"/>
    <col min="10503" max="10504" width="9.28515625" style="81" bestFit="1" customWidth="1"/>
    <col min="10505" max="10505" width="11.28515625" style="81" bestFit="1" customWidth="1"/>
    <col min="10506" max="10753" width="9.140625" style="81"/>
    <col min="10754" max="10756" width="10.42578125" style="81" bestFit="1" customWidth="1"/>
    <col min="10757" max="10757" width="12" style="81" bestFit="1" customWidth="1"/>
    <col min="10758" max="10758" width="10.7109375" style="81" bestFit="1" customWidth="1"/>
    <col min="10759" max="10760" width="9.28515625" style="81" bestFit="1" customWidth="1"/>
    <col min="10761" max="10761" width="11.28515625" style="81" bestFit="1" customWidth="1"/>
    <col min="10762" max="11009" width="9.140625" style="81"/>
    <col min="11010" max="11012" width="10.42578125" style="81" bestFit="1" customWidth="1"/>
    <col min="11013" max="11013" width="12" style="81" bestFit="1" customWidth="1"/>
    <col min="11014" max="11014" width="10.7109375" style="81" bestFit="1" customWidth="1"/>
    <col min="11015" max="11016" width="9.28515625" style="81" bestFit="1" customWidth="1"/>
    <col min="11017" max="11017" width="11.28515625" style="81" bestFit="1" customWidth="1"/>
    <col min="11018" max="11265" width="9.140625" style="81"/>
    <col min="11266" max="11268" width="10.42578125" style="81" bestFit="1" customWidth="1"/>
    <col min="11269" max="11269" width="12" style="81" bestFit="1" customWidth="1"/>
    <col min="11270" max="11270" width="10.7109375" style="81" bestFit="1" customWidth="1"/>
    <col min="11271" max="11272" width="9.28515625" style="81" bestFit="1" customWidth="1"/>
    <col min="11273" max="11273" width="11.28515625" style="81" bestFit="1" customWidth="1"/>
    <col min="11274" max="11521" width="9.140625" style="81"/>
    <col min="11522" max="11524" width="10.42578125" style="81" bestFit="1" customWidth="1"/>
    <col min="11525" max="11525" width="12" style="81" bestFit="1" customWidth="1"/>
    <col min="11526" max="11526" width="10.7109375" style="81" bestFit="1" customWidth="1"/>
    <col min="11527" max="11528" width="9.28515625" style="81" bestFit="1" customWidth="1"/>
    <col min="11529" max="11529" width="11.28515625" style="81" bestFit="1" customWidth="1"/>
    <col min="11530" max="11777" width="9.140625" style="81"/>
    <col min="11778" max="11780" width="10.42578125" style="81" bestFit="1" customWidth="1"/>
    <col min="11781" max="11781" width="12" style="81" bestFit="1" customWidth="1"/>
    <col min="11782" max="11782" width="10.7109375" style="81" bestFit="1" customWidth="1"/>
    <col min="11783" max="11784" width="9.28515625" style="81" bestFit="1" customWidth="1"/>
    <col min="11785" max="11785" width="11.28515625" style="81" bestFit="1" customWidth="1"/>
    <col min="11786" max="12033" width="9.140625" style="81"/>
    <col min="12034" max="12036" width="10.42578125" style="81" bestFit="1" customWidth="1"/>
    <col min="12037" max="12037" width="12" style="81" bestFit="1" customWidth="1"/>
    <col min="12038" max="12038" width="10.7109375" style="81" bestFit="1" customWidth="1"/>
    <col min="12039" max="12040" width="9.28515625" style="81" bestFit="1" customWidth="1"/>
    <col min="12041" max="12041" width="11.28515625" style="81" bestFit="1" customWidth="1"/>
    <col min="12042" max="12289" width="9.140625" style="81"/>
    <col min="12290" max="12292" width="10.42578125" style="81" bestFit="1" customWidth="1"/>
    <col min="12293" max="12293" width="12" style="81" bestFit="1" customWidth="1"/>
    <col min="12294" max="12294" width="10.7109375" style="81" bestFit="1" customWidth="1"/>
    <col min="12295" max="12296" width="9.28515625" style="81" bestFit="1" customWidth="1"/>
    <col min="12297" max="12297" width="11.28515625" style="81" bestFit="1" customWidth="1"/>
    <col min="12298" max="12545" width="9.140625" style="81"/>
    <col min="12546" max="12548" width="10.42578125" style="81" bestFit="1" customWidth="1"/>
    <col min="12549" max="12549" width="12" style="81" bestFit="1" customWidth="1"/>
    <col min="12550" max="12550" width="10.7109375" style="81" bestFit="1" customWidth="1"/>
    <col min="12551" max="12552" width="9.28515625" style="81" bestFit="1" customWidth="1"/>
    <col min="12553" max="12553" width="11.28515625" style="81" bestFit="1" customWidth="1"/>
    <col min="12554" max="12801" width="9.140625" style="81"/>
    <col min="12802" max="12804" width="10.42578125" style="81" bestFit="1" customWidth="1"/>
    <col min="12805" max="12805" width="12" style="81" bestFit="1" customWidth="1"/>
    <col min="12806" max="12806" width="10.7109375" style="81" bestFit="1" customWidth="1"/>
    <col min="12807" max="12808" width="9.28515625" style="81" bestFit="1" customWidth="1"/>
    <col min="12809" max="12809" width="11.28515625" style="81" bestFit="1" customWidth="1"/>
    <col min="12810" max="13057" width="9.140625" style="81"/>
    <col min="13058" max="13060" width="10.42578125" style="81" bestFit="1" customWidth="1"/>
    <col min="13061" max="13061" width="12" style="81" bestFit="1" customWidth="1"/>
    <col min="13062" max="13062" width="10.7109375" style="81" bestFit="1" customWidth="1"/>
    <col min="13063" max="13064" width="9.28515625" style="81" bestFit="1" customWidth="1"/>
    <col min="13065" max="13065" width="11.28515625" style="81" bestFit="1" customWidth="1"/>
    <col min="13066" max="13313" width="9.140625" style="81"/>
    <col min="13314" max="13316" width="10.42578125" style="81" bestFit="1" customWidth="1"/>
    <col min="13317" max="13317" width="12" style="81" bestFit="1" customWidth="1"/>
    <col min="13318" max="13318" width="10.7109375" style="81" bestFit="1" customWidth="1"/>
    <col min="13319" max="13320" width="9.28515625" style="81" bestFit="1" customWidth="1"/>
    <col min="13321" max="13321" width="11.28515625" style="81" bestFit="1" customWidth="1"/>
    <col min="13322" max="13569" width="9.140625" style="81"/>
    <col min="13570" max="13572" width="10.42578125" style="81" bestFit="1" customWidth="1"/>
    <col min="13573" max="13573" width="12" style="81" bestFit="1" customWidth="1"/>
    <col min="13574" max="13574" width="10.7109375" style="81" bestFit="1" customWidth="1"/>
    <col min="13575" max="13576" width="9.28515625" style="81" bestFit="1" customWidth="1"/>
    <col min="13577" max="13577" width="11.28515625" style="81" bestFit="1" customWidth="1"/>
    <col min="13578" max="13825" width="9.140625" style="81"/>
    <col min="13826" max="13828" width="10.42578125" style="81" bestFit="1" customWidth="1"/>
    <col min="13829" max="13829" width="12" style="81" bestFit="1" customWidth="1"/>
    <col min="13830" max="13830" width="10.7109375" style="81" bestFit="1" customWidth="1"/>
    <col min="13831" max="13832" width="9.28515625" style="81" bestFit="1" customWidth="1"/>
    <col min="13833" max="13833" width="11.28515625" style="81" bestFit="1" customWidth="1"/>
    <col min="13834" max="14081" width="9.140625" style="81"/>
    <col min="14082" max="14084" width="10.42578125" style="81" bestFit="1" customWidth="1"/>
    <col min="14085" max="14085" width="12" style="81" bestFit="1" customWidth="1"/>
    <col min="14086" max="14086" width="10.7109375" style="81" bestFit="1" customWidth="1"/>
    <col min="14087" max="14088" width="9.28515625" style="81" bestFit="1" customWidth="1"/>
    <col min="14089" max="14089" width="11.28515625" style="81" bestFit="1" customWidth="1"/>
    <col min="14090" max="14337" width="9.140625" style="81"/>
    <col min="14338" max="14340" width="10.42578125" style="81" bestFit="1" customWidth="1"/>
    <col min="14341" max="14341" width="12" style="81" bestFit="1" customWidth="1"/>
    <col min="14342" max="14342" width="10.7109375" style="81" bestFit="1" customWidth="1"/>
    <col min="14343" max="14344" width="9.28515625" style="81" bestFit="1" customWidth="1"/>
    <col min="14345" max="14345" width="11.28515625" style="81" bestFit="1" customWidth="1"/>
    <col min="14346" max="14593" width="9.140625" style="81"/>
    <col min="14594" max="14596" width="10.42578125" style="81" bestFit="1" customWidth="1"/>
    <col min="14597" max="14597" width="12" style="81" bestFit="1" customWidth="1"/>
    <col min="14598" max="14598" width="10.7109375" style="81" bestFit="1" customWidth="1"/>
    <col min="14599" max="14600" width="9.28515625" style="81" bestFit="1" customWidth="1"/>
    <col min="14601" max="14601" width="11.28515625" style="81" bestFit="1" customWidth="1"/>
    <col min="14602" max="14849" width="9.140625" style="81"/>
    <col min="14850" max="14852" width="10.42578125" style="81" bestFit="1" customWidth="1"/>
    <col min="14853" max="14853" width="12" style="81" bestFit="1" customWidth="1"/>
    <col min="14854" max="14854" width="10.7109375" style="81" bestFit="1" customWidth="1"/>
    <col min="14855" max="14856" width="9.28515625" style="81" bestFit="1" customWidth="1"/>
    <col min="14857" max="14857" width="11.28515625" style="81" bestFit="1" customWidth="1"/>
    <col min="14858" max="15105" width="9.140625" style="81"/>
    <col min="15106" max="15108" width="10.42578125" style="81" bestFit="1" customWidth="1"/>
    <col min="15109" max="15109" width="12" style="81" bestFit="1" customWidth="1"/>
    <col min="15110" max="15110" width="10.7109375" style="81" bestFit="1" customWidth="1"/>
    <col min="15111" max="15112" width="9.28515625" style="81" bestFit="1" customWidth="1"/>
    <col min="15113" max="15113" width="11.28515625" style="81" bestFit="1" customWidth="1"/>
    <col min="15114" max="15361" width="9.140625" style="81"/>
    <col min="15362" max="15364" width="10.42578125" style="81" bestFit="1" customWidth="1"/>
    <col min="15365" max="15365" width="12" style="81" bestFit="1" customWidth="1"/>
    <col min="15366" max="15366" width="10.7109375" style="81" bestFit="1" customWidth="1"/>
    <col min="15367" max="15368" width="9.28515625" style="81" bestFit="1" customWidth="1"/>
    <col min="15369" max="15369" width="11.28515625" style="81" bestFit="1" customWidth="1"/>
    <col min="15370" max="15617" width="9.140625" style="81"/>
    <col min="15618" max="15620" width="10.42578125" style="81" bestFit="1" customWidth="1"/>
    <col min="15621" max="15621" width="12" style="81" bestFit="1" customWidth="1"/>
    <col min="15622" max="15622" width="10.7109375" style="81" bestFit="1" customWidth="1"/>
    <col min="15623" max="15624" width="9.28515625" style="81" bestFit="1" customWidth="1"/>
    <col min="15625" max="15625" width="11.28515625" style="81" bestFit="1" customWidth="1"/>
    <col min="15626" max="15873" width="9.140625" style="81"/>
    <col min="15874" max="15876" width="10.42578125" style="81" bestFit="1" customWidth="1"/>
    <col min="15877" max="15877" width="12" style="81" bestFit="1" customWidth="1"/>
    <col min="15878" max="15878" width="10.7109375" style="81" bestFit="1" customWidth="1"/>
    <col min="15879" max="15880" width="9.28515625" style="81" bestFit="1" customWidth="1"/>
    <col min="15881" max="15881" width="11.28515625" style="81" bestFit="1" customWidth="1"/>
    <col min="15882" max="16129" width="9.140625" style="81"/>
    <col min="16130" max="16132" width="10.42578125" style="81" bestFit="1" customWidth="1"/>
    <col min="16133" max="16133" width="12" style="81" bestFit="1" customWidth="1"/>
    <col min="16134" max="16134" width="10.7109375" style="81" bestFit="1" customWidth="1"/>
    <col min="16135" max="16136" width="9.28515625" style="81" bestFit="1" customWidth="1"/>
    <col min="16137" max="16137" width="11.28515625" style="81" bestFit="1" customWidth="1"/>
    <col min="16138" max="16384" width="9.140625" style="81"/>
  </cols>
  <sheetData>
    <row r="1" spans="1:9" s="80" customFormat="1" ht="15.75">
      <c r="A1" s="80" t="s">
        <v>497</v>
      </c>
      <c r="B1" s="542"/>
      <c r="C1" s="542"/>
      <c r="D1" s="542"/>
      <c r="E1" s="542"/>
      <c r="F1" s="542"/>
      <c r="G1" s="542"/>
      <c r="H1" s="542"/>
      <c r="I1" s="542"/>
    </row>
    <row r="2" spans="1:9" s="543" customFormat="1">
      <c r="A2" s="1428" t="s">
        <v>348</v>
      </c>
      <c r="B2" s="1430" t="s">
        <v>425</v>
      </c>
      <c r="C2" s="1431"/>
      <c r="D2" s="1431"/>
      <c r="E2" s="1432"/>
      <c r="F2" s="1430" t="s">
        <v>426</v>
      </c>
      <c r="G2" s="1431"/>
      <c r="H2" s="1431"/>
      <c r="I2" s="1432"/>
    </row>
    <row r="3" spans="1:9" s="543" customFormat="1">
      <c r="A3" s="1429"/>
      <c r="B3" s="544" t="s">
        <v>444</v>
      </c>
      <c r="C3" s="544" t="s">
        <v>445</v>
      </c>
      <c r="D3" s="544" t="s">
        <v>446</v>
      </c>
      <c r="E3" s="544" t="s">
        <v>447</v>
      </c>
      <c r="F3" s="544" t="s">
        <v>444</v>
      </c>
      <c r="G3" s="544" t="s">
        <v>445</v>
      </c>
      <c r="H3" s="544" t="s">
        <v>446</v>
      </c>
      <c r="I3" s="544" t="s">
        <v>447</v>
      </c>
    </row>
    <row r="4" spans="1:9">
      <c r="A4" s="128" t="s">
        <v>383</v>
      </c>
      <c r="B4" s="523">
        <v>2053700.4049875571</v>
      </c>
      <c r="C4" s="523">
        <v>465857.94899617514</v>
      </c>
      <c r="D4" s="523">
        <v>52348.624526066007</v>
      </c>
      <c r="E4" s="523">
        <v>23778.694599250004</v>
      </c>
      <c r="F4" s="523">
        <v>2029429.0285419743</v>
      </c>
      <c r="G4" s="523">
        <v>379758.38141881209</v>
      </c>
      <c r="H4" s="523">
        <v>19693.137754249998</v>
      </c>
      <c r="I4" s="523">
        <v>3935.9501984999997</v>
      </c>
    </row>
    <row r="5" spans="1:9">
      <c r="A5" s="128" t="s">
        <v>517</v>
      </c>
      <c r="B5" s="523">
        <v>225500.075384992</v>
      </c>
      <c r="C5" s="523">
        <v>64372.782789028999</v>
      </c>
      <c r="D5" s="523">
        <v>4922.1440204999999</v>
      </c>
      <c r="E5" s="523">
        <v>2573.3732439999999</v>
      </c>
      <c r="F5" s="523">
        <v>163688.509485352</v>
      </c>
      <c r="G5" s="523">
        <v>39873.740589385001</v>
      </c>
      <c r="H5" s="523">
        <v>1705.8362292500001</v>
      </c>
      <c r="I5" s="523">
        <v>20.713538750000001</v>
      </c>
    </row>
    <row r="6" spans="1:9">
      <c r="A6" s="84">
        <v>43191</v>
      </c>
      <c r="B6" s="524">
        <v>225500.075384992</v>
      </c>
      <c r="C6" s="524">
        <v>64372.782789028999</v>
      </c>
      <c r="D6" s="524">
        <v>4922.1440204999999</v>
      </c>
      <c r="E6" s="524">
        <v>2573.3732439999999</v>
      </c>
      <c r="F6" s="524">
        <v>163688.509485352</v>
      </c>
      <c r="G6" s="524">
        <v>39873.740589385001</v>
      </c>
      <c r="H6" s="524">
        <v>1705.8362292500001</v>
      </c>
      <c r="I6" s="576">
        <v>20.713538750000001</v>
      </c>
    </row>
    <row r="7" spans="1:9">
      <c r="A7" s="525" t="s">
        <v>568</v>
      </c>
      <c r="B7" s="526"/>
      <c r="C7" s="526"/>
      <c r="D7" s="526"/>
      <c r="E7" s="526"/>
      <c r="F7" s="526"/>
      <c r="G7" s="526"/>
      <c r="H7" s="526"/>
      <c r="I7" s="545"/>
    </row>
    <row r="8" spans="1:9">
      <c r="A8" s="527" t="s">
        <v>83</v>
      </c>
      <c r="B8" s="528"/>
      <c r="C8" s="528"/>
      <c r="D8" s="528"/>
      <c r="E8" s="528"/>
      <c r="F8" s="546"/>
      <c r="G8" s="547"/>
      <c r="H8" s="547"/>
      <c r="I8" s="547"/>
    </row>
  </sheetData>
  <mergeCells count="3">
    <mergeCell ref="A2:A3"/>
    <mergeCell ref="B2:E2"/>
    <mergeCell ref="F2:I2"/>
  </mergeCells>
  <pageMargins left="0.7" right="0.7" top="0.75" bottom="0.75" header="0.3" footer="0.3"/>
  <pageSetup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8"/>
  <sheetViews>
    <sheetView zoomScaleNormal="100" workbookViewId="0">
      <selection activeCell="F32" sqref="F32"/>
    </sheetView>
  </sheetViews>
  <sheetFormatPr defaultRowHeight="15"/>
  <cols>
    <col min="1" max="1" width="7.28515625" style="81" customWidth="1"/>
    <col min="2" max="8" width="13" style="548" customWidth="1"/>
    <col min="9" max="9" width="10.85546875" style="548" customWidth="1"/>
    <col min="10" max="12" width="9.140625" style="81"/>
    <col min="13" max="17" width="0" style="81" hidden="1" customWidth="1"/>
    <col min="18" max="257" width="9.140625" style="81"/>
    <col min="258" max="260" width="10.42578125" style="81" bestFit="1" customWidth="1"/>
    <col min="261" max="261" width="12" style="81" bestFit="1" customWidth="1"/>
    <col min="262" max="262" width="10.7109375" style="81" bestFit="1" customWidth="1"/>
    <col min="263" max="264" width="9.28515625" style="81" bestFit="1" customWidth="1"/>
    <col min="265" max="265" width="11.28515625" style="81" bestFit="1" customWidth="1"/>
    <col min="266" max="513" width="9.140625" style="81"/>
    <col min="514" max="516" width="10.42578125" style="81" bestFit="1" customWidth="1"/>
    <col min="517" max="517" width="12" style="81" bestFit="1" customWidth="1"/>
    <col min="518" max="518" width="10.7109375" style="81" bestFit="1" customWidth="1"/>
    <col min="519" max="520" width="9.28515625" style="81" bestFit="1" customWidth="1"/>
    <col min="521" max="521" width="11.28515625" style="81" bestFit="1" customWidth="1"/>
    <col min="522" max="769" width="9.140625" style="81"/>
    <col min="770" max="772" width="10.42578125" style="81" bestFit="1" customWidth="1"/>
    <col min="773" max="773" width="12" style="81" bestFit="1" customWidth="1"/>
    <col min="774" max="774" width="10.7109375" style="81" bestFit="1" customWidth="1"/>
    <col min="775" max="776" width="9.28515625" style="81" bestFit="1" customWidth="1"/>
    <col min="777" max="777" width="11.28515625" style="81" bestFit="1" customWidth="1"/>
    <col min="778" max="1025" width="9.140625" style="81"/>
    <col min="1026" max="1028" width="10.42578125" style="81" bestFit="1" customWidth="1"/>
    <col min="1029" max="1029" width="12" style="81" bestFit="1" customWidth="1"/>
    <col min="1030" max="1030" width="10.7109375" style="81" bestFit="1" customWidth="1"/>
    <col min="1031" max="1032" width="9.28515625" style="81" bestFit="1" customWidth="1"/>
    <col min="1033" max="1033" width="11.28515625" style="81" bestFit="1" customWidth="1"/>
    <col min="1034" max="1281" width="9.140625" style="81"/>
    <col min="1282" max="1284" width="10.42578125" style="81" bestFit="1" customWidth="1"/>
    <col min="1285" max="1285" width="12" style="81" bestFit="1" customWidth="1"/>
    <col min="1286" max="1286" width="10.7109375" style="81" bestFit="1" customWidth="1"/>
    <col min="1287" max="1288" width="9.28515625" style="81" bestFit="1" customWidth="1"/>
    <col min="1289" max="1289" width="11.28515625" style="81" bestFit="1" customWidth="1"/>
    <col min="1290" max="1537" width="9.140625" style="81"/>
    <col min="1538" max="1540" width="10.42578125" style="81" bestFit="1" customWidth="1"/>
    <col min="1541" max="1541" width="12" style="81" bestFit="1" customWidth="1"/>
    <col min="1542" max="1542" width="10.7109375" style="81" bestFit="1" customWidth="1"/>
    <col min="1543" max="1544" width="9.28515625" style="81" bestFit="1" customWidth="1"/>
    <col min="1545" max="1545" width="11.28515625" style="81" bestFit="1" customWidth="1"/>
    <col min="1546" max="1793" width="9.140625" style="81"/>
    <col min="1794" max="1796" width="10.42578125" style="81" bestFit="1" customWidth="1"/>
    <col min="1797" max="1797" width="12" style="81" bestFit="1" customWidth="1"/>
    <col min="1798" max="1798" width="10.7109375" style="81" bestFit="1" customWidth="1"/>
    <col min="1799" max="1800" width="9.28515625" style="81" bestFit="1" customWidth="1"/>
    <col min="1801" max="1801" width="11.28515625" style="81" bestFit="1" customWidth="1"/>
    <col min="1802" max="2049" width="9.140625" style="81"/>
    <col min="2050" max="2052" width="10.42578125" style="81" bestFit="1" customWidth="1"/>
    <col min="2053" max="2053" width="12" style="81" bestFit="1" customWidth="1"/>
    <col min="2054" max="2054" width="10.7109375" style="81" bestFit="1" customWidth="1"/>
    <col min="2055" max="2056" width="9.28515625" style="81" bestFit="1" customWidth="1"/>
    <col min="2057" max="2057" width="11.28515625" style="81" bestFit="1" customWidth="1"/>
    <col min="2058" max="2305" width="9.140625" style="81"/>
    <col min="2306" max="2308" width="10.42578125" style="81" bestFit="1" customWidth="1"/>
    <col min="2309" max="2309" width="12" style="81" bestFit="1" customWidth="1"/>
    <col min="2310" max="2310" width="10.7109375" style="81" bestFit="1" customWidth="1"/>
    <col min="2311" max="2312" width="9.28515625" style="81" bestFit="1" customWidth="1"/>
    <col min="2313" max="2313" width="11.28515625" style="81" bestFit="1" customWidth="1"/>
    <col min="2314" max="2561" width="9.140625" style="81"/>
    <col min="2562" max="2564" width="10.42578125" style="81" bestFit="1" customWidth="1"/>
    <col min="2565" max="2565" width="12" style="81" bestFit="1" customWidth="1"/>
    <col min="2566" max="2566" width="10.7109375" style="81" bestFit="1" customWidth="1"/>
    <col min="2567" max="2568" width="9.28515625" style="81" bestFit="1" customWidth="1"/>
    <col min="2569" max="2569" width="11.28515625" style="81" bestFit="1" customWidth="1"/>
    <col min="2570" max="2817" width="9.140625" style="81"/>
    <col min="2818" max="2820" width="10.42578125" style="81" bestFit="1" customWidth="1"/>
    <col min="2821" max="2821" width="12" style="81" bestFit="1" customWidth="1"/>
    <col min="2822" max="2822" width="10.7109375" style="81" bestFit="1" customWidth="1"/>
    <col min="2823" max="2824" width="9.28515625" style="81" bestFit="1" customWidth="1"/>
    <col min="2825" max="2825" width="11.28515625" style="81" bestFit="1" customWidth="1"/>
    <col min="2826" max="3073" width="9.140625" style="81"/>
    <col min="3074" max="3076" width="10.42578125" style="81" bestFit="1" customWidth="1"/>
    <col min="3077" max="3077" width="12" style="81" bestFit="1" customWidth="1"/>
    <col min="3078" max="3078" width="10.7109375" style="81" bestFit="1" customWidth="1"/>
    <col min="3079" max="3080" width="9.28515625" style="81" bestFit="1" customWidth="1"/>
    <col min="3081" max="3081" width="11.28515625" style="81" bestFit="1" customWidth="1"/>
    <col min="3082" max="3329" width="9.140625" style="81"/>
    <col min="3330" max="3332" width="10.42578125" style="81" bestFit="1" customWidth="1"/>
    <col min="3333" max="3333" width="12" style="81" bestFit="1" customWidth="1"/>
    <col min="3334" max="3334" width="10.7109375" style="81" bestFit="1" customWidth="1"/>
    <col min="3335" max="3336" width="9.28515625" style="81" bestFit="1" customWidth="1"/>
    <col min="3337" max="3337" width="11.28515625" style="81" bestFit="1" customWidth="1"/>
    <col min="3338" max="3585" width="9.140625" style="81"/>
    <col min="3586" max="3588" width="10.42578125" style="81" bestFit="1" customWidth="1"/>
    <col min="3589" max="3589" width="12" style="81" bestFit="1" customWidth="1"/>
    <col min="3590" max="3590" width="10.7109375" style="81" bestFit="1" customWidth="1"/>
    <col min="3591" max="3592" width="9.28515625" style="81" bestFit="1" customWidth="1"/>
    <col min="3593" max="3593" width="11.28515625" style="81" bestFit="1" customWidth="1"/>
    <col min="3594" max="3841" width="9.140625" style="81"/>
    <col min="3842" max="3844" width="10.42578125" style="81" bestFit="1" customWidth="1"/>
    <col min="3845" max="3845" width="12" style="81" bestFit="1" customWidth="1"/>
    <col min="3846" max="3846" width="10.7109375" style="81" bestFit="1" customWidth="1"/>
    <col min="3847" max="3848" width="9.28515625" style="81" bestFit="1" customWidth="1"/>
    <col min="3849" max="3849" width="11.28515625" style="81" bestFit="1" customWidth="1"/>
    <col min="3850" max="4097" width="9.140625" style="81"/>
    <col min="4098" max="4100" width="10.42578125" style="81" bestFit="1" customWidth="1"/>
    <col min="4101" max="4101" width="12" style="81" bestFit="1" customWidth="1"/>
    <col min="4102" max="4102" width="10.7109375" style="81" bestFit="1" customWidth="1"/>
    <col min="4103" max="4104" width="9.28515625" style="81" bestFit="1" customWidth="1"/>
    <col min="4105" max="4105" width="11.28515625" style="81" bestFit="1" customWidth="1"/>
    <col min="4106" max="4353" width="9.140625" style="81"/>
    <col min="4354" max="4356" width="10.42578125" style="81" bestFit="1" customWidth="1"/>
    <col min="4357" max="4357" width="12" style="81" bestFit="1" customWidth="1"/>
    <col min="4358" max="4358" width="10.7109375" style="81" bestFit="1" customWidth="1"/>
    <col min="4359" max="4360" width="9.28515625" style="81" bestFit="1" customWidth="1"/>
    <col min="4361" max="4361" width="11.28515625" style="81" bestFit="1" customWidth="1"/>
    <col min="4362" max="4609" width="9.140625" style="81"/>
    <col min="4610" max="4612" width="10.42578125" style="81" bestFit="1" customWidth="1"/>
    <col min="4613" max="4613" width="12" style="81" bestFit="1" customWidth="1"/>
    <col min="4614" max="4614" width="10.7109375" style="81" bestFit="1" customWidth="1"/>
    <col min="4615" max="4616" width="9.28515625" style="81" bestFit="1" customWidth="1"/>
    <col min="4617" max="4617" width="11.28515625" style="81" bestFit="1" customWidth="1"/>
    <col min="4618" max="4865" width="9.140625" style="81"/>
    <col min="4866" max="4868" width="10.42578125" style="81" bestFit="1" customWidth="1"/>
    <col min="4869" max="4869" width="12" style="81" bestFit="1" customWidth="1"/>
    <col min="4870" max="4870" width="10.7109375" style="81" bestFit="1" customWidth="1"/>
    <col min="4871" max="4872" width="9.28515625" style="81" bestFit="1" customWidth="1"/>
    <col min="4873" max="4873" width="11.28515625" style="81" bestFit="1" customWidth="1"/>
    <col min="4874" max="5121" width="9.140625" style="81"/>
    <col min="5122" max="5124" width="10.42578125" style="81" bestFit="1" customWidth="1"/>
    <col min="5125" max="5125" width="12" style="81" bestFit="1" customWidth="1"/>
    <col min="5126" max="5126" width="10.7109375" style="81" bestFit="1" customWidth="1"/>
    <col min="5127" max="5128" width="9.28515625" style="81" bestFit="1" customWidth="1"/>
    <col min="5129" max="5129" width="11.28515625" style="81" bestFit="1" customWidth="1"/>
    <col min="5130" max="5377" width="9.140625" style="81"/>
    <col min="5378" max="5380" width="10.42578125" style="81" bestFit="1" customWidth="1"/>
    <col min="5381" max="5381" width="12" style="81" bestFit="1" customWidth="1"/>
    <col min="5382" max="5382" width="10.7109375" style="81" bestFit="1" customWidth="1"/>
    <col min="5383" max="5384" width="9.28515625" style="81" bestFit="1" customWidth="1"/>
    <col min="5385" max="5385" width="11.28515625" style="81" bestFit="1" customWidth="1"/>
    <col min="5386" max="5633" width="9.140625" style="81"/>
    <col min="5634" max="5636" width="10.42578125" style="81" bestFit="1" customWidth="1"/>
    <col min="5637" max="5637" width="12" style="81" bestFit="1" customWidth="1"/>
    <col min="5638" max="5638" width="10.7109375" style="81" bestFit="1" customWidth="1"/>
    <col min="5639" max="5640" width="9.28515625" style="81" bestFit="1" customWidth="1"/>
    <col min="5641" max="5641" width="11.28515625" style="81" bestFit="1" customWidth="1"/>
    <col min="5642" max="5889" width="9.140625" style="81"/>
    <col min="5890" max="5892" width="10.42578125" style="81" bestFit="1" customWidth="1"/>
    <col min="5893" max="5893" width="12" style="81" bestFit="1" customWidth="1"/>
    <col min="5894" max="5894" width="10.7109375" style="81" bestFit="1" customWidth="1"/>
    <col min="5895" max="5896" width="9.28515625" style="81" bestFit="1" customWidth="1"/>
    <col min="5897" max="5897" width="11.28515625" style="81" bestFit="1" customWidth="1"/>
    <col min="5898" max="6145" width="9.140625" style="81"/>
    <col min="6146" max="6148" width="10.42578125" style="81" bestFit="1" customWidth="1"/>
    <col min="6149" max="6149" width="12" style="81" bestFit="1" customWidth="1"/>
    <col min="6150" max="6150" width="10.7109375" style="81" bestFit="1" customWidth="1"/>
    <col min="6151" max="6152" width="9.28515625" style="81" bestFit="1" customWidth="1"/>
    <col min="6153" max="6153" width="11.28515625" style="81" bestFit="1" customWidth="1"/>
    <col min="6154" max="6401" width="9.140625" style="81"/>
    <col min="6402" max="6404" width="10.42578125" style="81" bestFit="1" customWidth="1"/>
    <col min="6405" max="6405" width="12" style="81" bestFit="1" customWidth="1"/>
    <col min="6406" max="6406" width="10.7109375" style="81" bestFit="1" customWidth="1"/>
    <col min="6407" max="6408" width="9.28515625" style="81" bestFit="1" customWidth="1"/>
    <col min="6409" max="6409" width="11.28515625" style="81" bestFit="1" customWidth="1"/>
    <col min="6410" max="6657" width="9.140625" style="81"/>
    <col min="6658" max="6660" width="10.42578125" style="81" bestFit="1" customWidth="1"/>
    <col min="6661" max="6661" width="12" style="81" bestFit="1" customWidth="1"/>
    <col min="6662" max="6662" width="10.7109375" style="81" bestFit="1" customWidth="1"/>
    <col min="6663" max="6664" width="9.28515625" style="81" bestFit="1" customWidth="1"/>
    <col min="6665" max="6665" width="11.28515625" style="81" bestFit="1" customWidth="1"/>
    <col min="6666" max="6913" width="9.140625" style="81"/>
    <col min="6914" max="6916" width="10.42578125" style="81" bestFit="1" customWidth="1"/>
    <col min="6917" max="6917" width="12" style="81" bestFit="1" customWidth="1"/>
    <col min="6918" max="6918" width="10.7109375" style="81" bestFit="1" customWidth="1"/>
    <col min="6919" max="6920" width="9.28515625" style="81" bestFit="1" customWidth="1"/>
    <col min="6921" max="6921" width="11.28515625" style="81" bestFit="1" customWidth="1"/>
    <col min="6922" max="7169" width="9.140625" style="81"/>
    <col min="7170" max="7172" width="10.42578125" style="81" bestFit="1" customWidth="1"/>
    <col min="7173" max="7173" width="12" style="81" bestFit="1" customWidth="1"/>
    <col min="7174" max="7174" width="10.7109375" style="81" bestFit="1" customWidth="1"/>
    <col min="7175" max="7176" width="9.28515625" style="81" bestFit="1" customWidth="1"/>
    <col min="7177" max="7177" width="11.28515625" style="81" bestFit="1" customWidth="1"/>
    <col min="7178" max="7425" width="9.140625" style="81"/>
    <col min="7426" max="7428" width="10.42578125" style="81" bestFit="1" customWidth="1"/>
    <col min="7429" max="7429" width="12" style="81" bestFit="1" customWidth="1"/>
    <col min="7430" max="7430" width="10.7109375" style="81" bestFit="1" customWidth="1"/>
    <col min="7431" max="7432" width="9.28515625" style="81" bestFit="1" customWidth="1"/>
    <col min="7433" max="7433" width="11.28515625" style="81" bestFit="1" customWidth="1"/>
    <col min="7434" max="7681" width="9.140625" style="81"/>
    <col min="7682" max="7684" width="10.42578125" style="81" bestFit="1" customWidth="1"/>
    <col min="7685" max="7685" width="12" style="81" bestFit="1" customWidth="1"/>
    <col min="7686" max="7686" width="10.7109375" style="81" bestFit="1" customWidth="1"/>
    <col min="7687" max="7688" width="9.28515625" style="81" bestFit="1" customWidth="1"/>
    <col min="7689" max="7689" width="11.28515625" style="81" bestFit="1" customWidth="1"/>
    <col min="7690" max="7937" width="9.140625" style="81"/>
    <col min="7938" max="7940" width="10.42578125" style="81" bestFit="1" customWidth="1"/>
    <col min="7941" max="7941" width="12" style="81" bestFit="1" customWidth="1"/>
    <col min="7942" max="7942" width="10.7109375" style="81" bestFit="1" customWidth="1"/>
    <col min="7943" max="7944" width="9.28515625" style="81" bestFit="1" customWidth="1"/>
    <col min="7945" max="7945" width="11.28515625" style="81" bestFit="1" customWidth="1"/>
    <col min="7946" max="8193" width="9.140625" style="81"/>
    <col min="8194" max="8196" width="10.42578125" style="81" bestFit="1" customWidth="1"/>
    <col min="8197" max="8197" width="12" style="81" bestFit="1" customWidth="1"/>
    <col min="8198" max="8198" width="10.7109375" style="81" bestFit="1" customWidth="1"/>
    <col min="8199" max="8200" width="9.28515625" style="81" bestFit="1" customWidth="1"/>
    <col min="8201" max="8201" width="11.28515625" style="81" bestFit="1" customWidth="1"/>
    <col min="8202" max="8449" width="9.140625" style="81"/>
    <col min="8450" max="8452" width="10.42578125" style="81" bestFit="1" customWidth="1"/>
    <col min="8453" max="8453" width="12" style="81" bestFit="1" customWidth="1"/>
    <col min="8454" max="8454" width="10.7109375" style="81" bestFit="1" customWidth="1"/>
    <col min="8455" max="8456" width="9.28515625" style="81" bestFit="1" customWidth="1"/>
    <col min="8457" max="8457" width="11.28515625" style="81" bestFit="1" customWidth="1"/>
    <col min="8458" max="8705" width="9.140625" style="81"/>
    <col min="8706" max="8708" width="10.42578125" style="81" bestFit="1" customWidth="1"/>
    <col min="8709" max="8709" width="12" style="81" bestFit="1" customWidth="1"/>
    <col min="8710" max="8710" width="10.7109375" style="81" bestFit="1" customWidth="1"/>
    <col min="8711" max="8712" width="9.28515625" style="81" bestFit="1" customWidth="1"/>
    <col min="8713" max="8713" width="11.28515625" style="81" bestFit="1" customWidth="1"/>
    <col min="8714" max="8961" width="9.140625" style="81"/>
    <col min="8962" max="8964" width="10.42578125" style="81" bestFit="1" customWidth="1"/>
    <col min="8965" max="8965" width="12" style="81" bestFit="1" customWidth="1"/>
    <col min="8966" max="8966" width="10.7109375" style="81" bestFit="1" customWidth="1"/>
    <col min="8967" max="8968" width="9.28515625" style="81" bestFit="1" customWidth="1"/>
    <col min="8969" max="8969" width="11.28515625" style="81" bestFit="1" customWidth="1"/>
    <col min="8970" max="9217" width="9.140625" style="81"/>
    <col min="9218" max="9220" width="10.42578125" style="81" bestFit="1" customWidth="1"/>
    <col min="9221" max="9221" width="12" style="81" bestFit="1" customWidth="1"/>
    <col min="9222" max="9222" width="10.7109375" style="81" bestFit="1" customWidth="1"/>
    <col min="9223" max="9224" width="9.28515625" style="81" bestFit="1" customWidth="1"/>
    <col min="9225" max="9225" width="11.28515625" style="81" bestFit="1" customWidth="1"/>
    <col min="9226" max="9473" width="9.140625" style="81"/>
    <col min="9474" max="9476" width="10.42578125" style="81" bestFit="1" customWidth="1"/>
    <col min="9477" max="9477" width="12" style="81" bestFit="1" customWidth="1"/>
    <col min="9478" max="9478" width="10.7109375" style="81" bestFit="1" customWidth="1"/>
    <col min="9479" max="9480" width="9.28515625" style="81" bestFit="1" customWidth="1"/>
    <col min="9481" max="9481" width="11.28515625" style="81" bestFit="1" customWidth="1"/>
    <col min="9482" max="9729" width="9.140625" style="81"/>
    <col min="9730" max="9732" width="10.42578125" style="81" bestFit="1" customWidth="1"/>
    <col min="9733" max="9733" width="12" style="81" bestFit="1" customWidth="1"/>
    <col min="9734" max="9734" width="10.7109375" style="81" bestFit="1" customWidth="1"/>
    <col min="9735" max="9736" width="9.28515625" style="81" bestFit="1" customWidth="1"/>
    <col min="9737" max="9737" width="11.28515625" style="81" bestFit="1" customWidth="1"/>
    <col min="9738" max="9985" width="9.140625" style="81"/>
    <col min="9986" max="9988" width="10.42578125" style="81" bestFit="1" customWidth="1"/>
    <col min="9989" max="9989" width="12" style="81" bestFit="1" customWidth="1"/>
    <col min="9990" max="9990" width="10.7109375" style="81" bestFit="1" customWidth="1"/>
    <col min="9991" max="9992" width="9.28515625" style="81" bestFit="1" customWidth="1"/>
    <col min="9993" max="9993" width="11.28515625" style="81" bestFit="1" customWidth="1"/>
    <col min="9994" max="10241" width="9.140625" style="81"/>
    <col min="10242" max="10244" width="10.42578125" style="81" bestFit="1" customWidth="1"/>
    <col min="10245" max="10245" width="12" style="81" bestFit="1" customWidth="1"/>
    <col min="10246" max="10246" width="10.7109375" style="81" bestFit="1" customWidth="1"/>
    <col min="10247" max="10248" width="9.28515625" style="81" bestFit="1" customWidth="1"/>
    <col min="10249" max="10249" width="11.28515625" style="81" bestFit="1" customWidth="1"/>
    <col min="10250" max="10497" width="9.140625" style="81"/>
    <col min="10498" max="10500" width="10.42578125" style="81" bestFit="1" customWidth="1"/>
    <col min="10501" max="10501" width="12" style="81" bestFit="1" customWidth="1"/>
    <col min="10502" max="10502" width="10.7109375" style="81" bestFit="1" customWidth="1"/>
    <col min="10503" max="10504" width="9.28515625" style="81" bestFit="1" customWidth="1"/>
    <col min="10505" max="10505" width="11.28515625" style="81" bestFit="1" customWidth="1"/>
    <col min="10506" max="10753" width="9.140625" style="81"/>
    <col min="10754" max="10756" width="10.42578125" style="81" bestFit="1" customWidth="1"/>
    <col min="10757" max="10757" width="12" style="81" bestFit="1" customWidth="1"/>
    <col min="10758" max="10758" width="10.7109375" style="81" bestFit="1" customWidth="1"/>
    <col min="10759" max="10760" width="9.28515625" style="81" bestFit="1" customWidth="1"/>
    <col min="10761" max="10761" width="11.28515625" style="81" bestFit="1" customWidth="1"/>
    <col min="10762" max="11009" width="9.140625" style="81"/>
    <col min="11010" max="11012" width="10.42578125" style="81" bestFit="1" customWidth="1"/>
    <col min="11013" max="11013" width="12" style="81" bestFit="1" customWidth="1"/>
    <col min="11014" max="11014" width="10.7109375" style="81" bestFit="1" customWidth="1"/>
    <col min="11015" max="11016" width="9.28515625" style="81" bestFit="1" customWidth="1"/>
    <col min="11017" max="11017" width="11.28515625" style="81" bestFit="1" customWidth="1"/>
    <col min="11018" max="11265" width="9.140625" style="81"/>
    <col min="11266" max="11268" width="10.42578125" style="81" bestFit="1" customWidth="1"/>
    <col min="11269" max="11269" width="12" style="81" bestFit="1" customWidth="1"/>
    <col min="11270" max="11270" width="10.7109375" style="81" bestFit="1" customWidth="1"/>
    <col min="11271" max="11272" width="9.28515625" style="81" bestFit="1" customWidth="1"/>
    <col min="11273" max="11273" width="11.28515625" style="81" bestFit="1" customWidth="1"/>
    <col min="11274" max="11521" width="9.140625" style="81"/>
    <col min="11522" max="11524" width="10.42578125" style="81" bestFit="1" customWidth="1"/>
    <col min="11525" max="11525" width="12" style="81" bestFit="1" customWidth="1"/>
    <col min="11526" max="11526" width="10.7109375" style="81" bestFit="1" customWidth="1"/>
    <col min="11527" max="11528" width="9.28515625" style="81" bestFit="1" customWidth="1"/>
    <col min="11529" max="11529" width="11.28515625" style="81" bestFit="1" customWidth="1"/>
    <col min="11530" max="11777" width="9.140625" style="81"/>
    <col min="11778" max="11780" width="10.42578125" style="81" bestFit="1" customWidth="1"/>
    <col min="11781" max="11781" width="12" style="81" bestFit="1" customWidth="1"/>
    <col min="11782" max="11782" width="10.7109375" style="81" bestFit="1" customWidth="1"/>
    <col min="11783" max="11784" width="9.28515625" style="81" bestFit="1" customWidth="1"/>
    <col min="11785" max="11785" width="11.28515625" style="81" bestFit="1" customWidth="1"/>
    <col min="11786" max="12033" width="9.140625" style="81"/>
    <col min="12034" max="12036" width="10.42578125" style="81" bestFit="1" customWidth="1"/>
    <col min="12037" max="12037" width="12" style="81" bestFit="1" customWidth="1"/>
    <col min="12038" max="12038" width="10.7109375" style="81" bestFit="1" customWidth="1"/>
    <col min="12039" max="12040" width="9.28515625" style="81" bestFit="1" customWidth="1"/>
    <col min="12041" max="12041" width="11.28515625" style="81" bestFit="1" customWidth="1"/>
    <col min="12042" max="12289" width="9.140625" style="81"/>
    <col min="12290" max="12292" width="10.42578125" style="81" bestFit="1" customWidth="1"/>
    <col min="12293" max="12293" width="12" style="81" bestFit="1" customWidth="1"/>
    <col min="12294" max="12294" width="10.7109375" style="81" bestFit="1" customWidth="1"/>
    <col min="12295" max="12296" width="9.28515625" style="81" bestFit="1" customWidth="1"/>
    <col min="12297" max="12297" width="11.28515625" style="81" bestFit="1" customWidth="1"/>
    <col min="12298" max="12545" width="9.140625" style="81"/>
    <col min="12546" max="12548" width="10.42578125" style="81" bestFit="1" customWidth="1"/>
    <col min="12549" max="12549" width="12" style="81" bestFit="1" customWidth="1"/>
    <col min="12550" max="12550" width="10.7109375" style="81" bestFit="1" customWidth="1"/>
    <col min="12551" max="12552" width="9.28515625" style="81" bestFit="1" customWidth="1"/>
    <col min="12553" max="12553" width="11.28515625" style="81" bestFit="1" customWidth="1"/>
    <col min="12554" max="12801" width="9.140625" style="81"/>
    <col min="12802" max="12804" width="10.42578125" style="81" bestFit="1" customWidth="1"/>
    <col min="12805" max="12805" width="12" style="81" bestFit="1" customWidth="1"/>
    <col min="12806" max="12806" width="10.7109375" style="81" bestFit="1" customWidth="1"/>
    <col min="12807" max="12808" width="9.28515625" style="81" bestFit="1" customWidth="1"/>
    <col min="12809" max="12809" width="11.28515625" style="81" bestFit="1" customWidth="1"/>
    <col min="12810" max="13057" width="9.140625" style="81"/>
    <col min="13058" max="13060" width="10.42578125" style="81" bestFit="1" customWidth="1"/>
    <col min="13061" max="13061" width="12" style="81" bestFit="1" customWidth="1"/>
    <col min="13062" max="13062" width="10.7109375" style="81" bestFit="1" customWidth="1"/>
    <col min="13063" max="13064" width="9.28515625" style="81" bestFit="1" customWidth="1"/>
    <col min="13065" max="13065" width="11.28515625" style="81" bestFit="1" customWidth="1"/>
    <col min="13066" max="13313" width="9.140625" style="81"/>
    <col min="13314" max="13316" width="10.42578125" style="81" bestFit="1" customWidth="1"/>
    <col min="13317" max="13317" width="12" style="81" bestFit="1" customWidth="1"/>
    <col min="13318" max="13318" width="10.7109375" style="81" bestFit="1" customWidth="1"/>
    <col min="13319" max="13320" width="9.28515625" style="81" bestFit="1" customWidth="1"/>
    <col min="13321" max="13321" width="11.28515625" style="81" bestFit="1" customWidth="1"/>
    <col min="13322" max="13569" width="9.140625" style="81"/>
    <col min="13570" max="13572" width="10.42578125" style="81" bestFit="1" customWidth="1"/>
    <col min="13573" max="13573" width="12" style="81" bestFit="1" customWidth="1"/>
    <col min="13574" max="13574" width="10.7109375" style="81" bestFit="1" customWidth="1"/>
    <col min="13575" max="13576" width="9.28515625" style="81" bestFit="1" customWidth="1"/>
    <col min="13577" max="13577" width="11.28515625" style="81" bestFit="1" customWidth="1"/>
    <col min="13578" max="13825" width="9.140625" style="81"/>
    <col min="13826" max="13828" width="10.42578125" style="81" bestFit="1" customWidth="1"/>
    <col min="13829" max="13829" width="12" style="81" bestFit="1" customWidth="1"/>
    <col min="13830" max="13830" width="10.7109375" style="81" bestFit="1" customWidth="1"/>
    <col min="13831" max="13832" width="9.28515625" style="81" bestFit="1" customWidth="1"/>
    <col min="13833" max="13833" width="11.28515625" style="81" bestFit="1" customWidth="1"/>
    <col min="13834" max="14081" width="9.140625" style="81"/>
    <col min="14082" max="14084" width="10.42578125" style="81" bestFit="1" customWidth="1"/>
    <col min="14085" max="14085" width="12" style="81" bestFit="1" customWidth="1"/>
    <col min="14086" max="14086" width="10.7109375" style="81" bestFit="1" customWidth="1"/>
    <col min="14087" max="14088" width="9.28515625" style="81" bestFit="1" customWidth="1"/>
    <col min="14089" max="14089" width="11.28515625" style="81" bestFit="1" customWidth="1"/>
    <col min="14090" max="14337" width="9.140625" style="81"/>
    <col min="14338" max="14340" width="10.42578125" style="81" bestFit="1" customWidth="1"/>
    <col min="14341" max="14341" width="12" style="81" bestFit="1" customWidth="1"/>
    <col min="14342" max="14342" width="10.7109375" style="81" bestFit="1" customWidth="1"/>
    <col min="14343" max="14344" width="9.28515625" style="81" bestFit="1" customWidth="1"/>
    <col min="14345" max="14345" width="11.28515625" style="81" bestFit="1" customWidth="1"/>
    <col min="14346" max="14593" width="9.140625" style="81"/>
    <col min="14594" max="14596" width="10.42578125" style="81" bestFit="1" customWidth="1"/>
    <col min="14597" max="14597" width="12" style="81" bestFit="1" customWidth="1"/>
    <col min="14598" max="14598" width="10.7109375" style="81" bestFit="1" customWidth="1"/>
    <col min="14599" max="14600" width="9.28515625" style="81" bestFit="1" customWidth="1"/>
    <col min="14601" max="14601" width="11.28515625" style="81" bestFit="1" customWidth="1"/>
    <col min="14602" max="14849" width="9.140625" style="81"/>
    <col min="14850" max="14852" width="10.42578125" style="81" bestFit="1" customWidth="1"/>
    <col min="14853" max="14853" width="12" style="81" bestFit="1" customWidth="1"/>
    <col min="14854" max="14854" width="10.7109375" style="81" bestFit="1" customWidth="1"/>
    <col min="14855" max="14856" width="9.28515625" style="81" bestFit="1" customWidth="1"/>
    <col min="14857" max="14857" width="11.28515625" style="81" bestFit="1" customWidth="1"/>
    <col min="14858" max="15105" width="9.140625" style="81"/>
    <col min="15106" max="15108" width="10.42578125" style="81" bestFit="1" customWidth="1"/>
    <col min="15109" max="15109" width="12" style="81" bestFit="1" customWidth="1"/>
    <col min="15110" max="15110" width="10.7109375" style="81" bestFit="1" customWidth="1"/>
    <col min="15111" max="15112" width="9.28515625" style="81" bestFit="1" customWidth="1"/>
    <col min="15113" max="15113" width="11.28515625" style="81" bestFit="1" customWidth="1"/>
    <col min="15114" max="15361" width="9.140625" style="81"/>
    <col min="15362" max="15364" width="10.42578125" style="81" bestFit="1" customWidth="1"/>
    <col min="15365" max="15365" width="12" style="81" bestFit="1" customWidth="1"/>
    <col min="15366" max="15366" width="10.7109375" style="81" bestFit="1" customWidth="1"/>
    <col min="15367" max="15368" width="9.28515625" style="81" bestFit="1" customWidth="1"/>
    <col min="15369" max="15369" width="11.28515625" style="81" bestFit="1" customWidth="1"/>
    <col min="15370" max="15617" width="9.140625" style="81"/>
    <col min="15618" max="15620" width="10.42578125" style="81" bestFit="1" customWidth="1"/>
    <col min="15621" max="15621" width="12" style="81" bestFit="1" customWidth="1"/>
    <col min="15622" max="15622" width="10.7109375" style="81" bestFit="1" customWidth="1"/>
    <col min="15623" max="15624" width="9.28515625" style="81" bestFit="1" customWidth="1"/>
    <col min="15625" max="15625" width="11.28515625" style="81" bestFit="1" customWidth="1"/>
    <col min="15626" max="15873" width="9.140625" style="81"/>
    <col min="15874" max="15876" width="10.42578125" style="81" bestFit="1" customWidth="1"/>
    <col min="15877" max="15877" width="12" style="81" bestFit="1" customWidth="1"/>
    <col min="15878" max="15878" width="10.7109375" style="81" bestFit="1" customWidth="1"/>
    <col min="15879" max="15880" width="9.28515625" style="81" bestFit="1" customWidth="1"/>
    <col min="15881" max="15881" width="11.28515625" style="81" bestFit="1" customWidth="1"/>
    <col min="15882" max="16129" width="9.140625" style="81"/>
    <col min="16130" max="16132" width="10.42578125" style="81" bestFit="1" customWidth="1"/>
    <col min="16133" max="16133" width="12" style="81" bestFit="1" customWidth="1"/>
    <col min="16134" max="16134" width="10.7109375" style="81" bestFit="1" customWidth="1"/>
    <col min="16135" max="16136" width="9.28515625" style="81" bestFit="1" customWidth="1"/>
    <col min="16137" max="16137" width="11.28515625" style="81" bestFit="1" customWidth="1"/>
    <col min="16138" max="16384" width="9.140625" style="81"/>
  </cols>
  <sheetData>
    <row r="1" spans="1:15" s="549" customFormat="1" ht="15.75">
      <c r="A1" s="80" t="s">
        <v>498</v>
      </c>
      <c r="B1" s="542"/>
      <c r="C1" s="542"/>
      <c r="D1" s="542"/>
      <c r="E1" s="542"/>
      <c r="F1" s="542"/>
      <c r="G1" s="542"/>
      <c r="H1" s="542"/>
      <c r="I1" s="548"/>
    </row>
    <row r="2" spans="1:15" s="543" customFormat="1">
      <c r="A2" s="1428" t="s">
        <v>348</v>
      </c>
      <c r="B2" s="1430" t="s">
        <v>425</v>
      </c>
      <c r="C2" s="1431"/>
      <c r="D2" s="1431"/>
      <c r="E2" s="1432"/>
      <c r="F2" s="1430" t="s">
        <v>426</v>
      </c>
      <c r="G2" s="1431"/>
      <c r="H2" s="1431"/>
      <c r="I2" s="1432"/>
    </row>
    <row r="3" spans="1:15">
      <c r="A3" s="1429"/>
      <c r="B3" s="544" t="s">
        <v>444</v>
      </c>
      <c r="C3" s="544" t="s">
        <v>445</v>
      </c>
      <c r="D3" s="544" t="s">
        <v>446</v>
      </c>
      <c r="E3" s="544" t="s">
        <v>447</v>
      </c>
      <c r="F3" s="544" t="s">
        <v>444</v>
      </c>
      <c r="G3" s="544" t="s">
        <v>445</v>
      </c>
      <c r="H3" s="544" t="s">
        <v>446</v>
      </c>
      <c r="I3" s="544" t="s">
        <v>447</v>
      </c>
    </row>
    <row r="4" spans="1:15">
      <c r="A4" s="128" t="s">
        <v>383</v>
      </c>
      <c r="B4" s="523">
        <v>79306.760197749973</v>
      </c>
      <c r="C4" s="523">
        <v>18863.522521249997</v>
      </c>
      <c r="D4" s="523">
        <v>1531.6326952500001</v>
      </c>
      <c r="E4" s="523">
        <v>20.399032500000001</v>
      </c>
      <c r="F4" s="523">
        <v>12055.741519000001</v>
      </c>
      <c r="G4" s="523">
        <v>3071.1730299999999</v>
      </c>
      <c r="H4" s="523">
        <v>582.82600000000002</v>
      </c>
      <c r="I4" s="523">
        <v>300.72624999999994</v>
      </c>
    </row>
    <row r="5" spans="1:15">
      <c r="A5" s="128" t="s">
        <v>517</v>
      </c>
      <c r="B5" s="523">
        <v>4265.5221714999998</v>
      </c>
      <c r="C5" s="523">
        <v>1049.7476637499999</v>
      </c>
      <c r="D5" s="523">
        <v>3.5726244999999999</v>
      </c>
      <c r="E5" s="523">
        <v>0.39389999999999997</v>
      </c>
      <c r="F5" s="523">
        <v>821.24082050000004</v>
      </c>
      <c r="G5" s="523">
        <v>254.09244125000001</v>
      </c>
      <c r="H5" s="523">
        <v>176.3905</v>
      </c>
      <c r="I5" s="523">
        <v>0</v>
      </c>
    </row>
    <row r="6" spans="1:15">
      <c r="A6" s="84">
        <v>43191</v>
      </c>
      <c r="B6" s="524">
        <v>4265.5221714999998</v>
      </c>
      <c r="C6" s="524">
        <v>1049.7476637499999</v>
      </c>
      <c r="D6" s="524">
        <v>3.5726244999999999</v>
      </c>
      <c r="E6" s="524">
        <v>0.39389999999999997</v>
      </c>
      <c r="F6" s="524">
        <v>821.24082050000004</v>
      </c>
      <c r="G6" s="524">
        <v>254.09244125000001</v>
      </c>
      <c r="H6" s="524">
        <v>176.3905</v>
      </c>
      <c r="I6" s="524">
        <v>0</v>
      </c>
    </row>
    <row r="7" spans="1:15" s="536" customFormat="1" ht="18.75" customHeight="1">
      <c r="A7" s="525" t="s">
        <v>568</v>
      </c>
      <c r="B7" s="526"/>
      <c r="C7" s="526"/>
      <c r="D7" s="526"/>
      <c r="E7" s="526"/>
      <c r="F7" s="526"/>
      <c r="G7" s="526"/>
      <c r="H7" s="526"/>
      <c r="I7" s="526"/>
      <c r="J7" s="538"/>
      <c r="K7" s="538"/>
      <c r="L7" s="538"/>
      <c r="M7" s="538"/>
      <c r="N7" s="538"/>
      <c r="O7" s="538"/>
    </row>
    <row r="8" spans="1:15">
      <c r="A8" s="535" t="s">
        <v>287</v>
      </c>
      <c r="B8" s="536"/>
      <c r="C8" s="536"/>
      <c r="D8" s="536"/>
      <c r="E8" s="536"/>
      <c r="F8" s="537"/>
      <c r="G8" s="538"/>
      <c r="H8" s="538"/>
      <c r="I8" s="538"/>
    </row>
  </sheetData>
  <mergeCells count="3">
    <mergeCell ref="A2:A3"/>
    <mergeCell ref="B2:E2"/>
    <mergeCell ref="F2:I2"/>
  </mergeCells>
  <pageMargins left="0.7" right="0.7" top="0.75" bottom="0.75" header="0.3" footer="0.3"/>
  <pageSetup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14"/>
  <sheetViews>
    <sheetView zoomScaleNormal="100" workbookViewId="0">
      <selection activeCell="F32" sqref="F32"/>
    </sheetView>
  </sheetViews>
  <sheetFormatPr defaultColWidth="9.140625" defaultRowHeight="15"/>
  <cols>
    <col min="1" max="1" width="7.7109375" style="175" customWidth="1"/>
    <col min="2" max="2" width="7.28515625" style="175" customWidth="1"/>
    <col min="3" max="3" width="9.140625" style="175"/>
    <col min="4" max="4" width="9.28515625" style="175" bestFit="1" customWidth="1"/>
    <col min="5" max="5" width="9.5703125" style="175" bestFit="1" customWidth="1"/>
    <col min="6" max="6" width="9.28515625" style="175" bestFit="1" customWidth="1"/>
    <col min="7" max="7" width="10.5703125" style="175" bestFit="1" customWidth="1"/>
    <col min="8" max="9" width="9.5703125" style="175" bestFit="1" customWidth="1"/>
    <col min="10" max="12" width="9.28515625" style="175" bestFit="1" customWidth="1"/>
    <col min="13" max="13" width="9.28515625" style="175" customWidth="1"/>
    <col min="14" max="17" width="9.140625" style="175" customWidth="1"/>
    <col min="18" max="16384" width="9.140625" style="175"/>
  </cols>
  <sheetData>
    <row r="1" spans="1:14" ht="15.75">
      <c r="A1" s="520" t="s">
        <v>311</v>
      </c>
      <c r="B1" s="520"/>
      <c r="C1" s="520"/>
      <c r="D1" s="520"/>
      <c r="E1" s="520"/>
      <c r="F1" s="520"/>
      <c r="G1" s="520"/>
      <c r="H1" s="520"/>
    </row>
    <row r="2" spans="1:14" s="177" customFormat="1">
      <c r="A2" s="1386" t="s">
        <v>448</v>
      </c>
      <c r="B2" s="1386" t="s">
        <v>41</v>
      </c>
      <c r="C2" s="1184" t="s">
        <v>30</v>
      </c>
      <c r="D2" s="1184"/>
      <c r="E2" s="1184"/>
      <c r="F2" s="1184"/>
      <c r="G2" s="1184" t="s">
        <v>29</v>
      </c>
      <c r="H2" s="1184"/>
      <c r="I2" s="1184"/>
      <c r="J2" s="1184"/>
      <c r="K2" s="1184" t="s">
        <v>32</v>
      </c>
      <c r="L2" s="1184"/>
      <c r="M2" s="1184"/>
      <c r="N2" s="1184"/>
    </row>
    <row r="3" spans="1:14" ht="15" customHeight="1">
      <c r="A3" s="1386"/>
      <c r="B3" s="1386"/>
      <c r="C3" s="1433" t="s">
        <v>449</v>
      </c>
      <c r="D3" s="1433"/>
      <c r="E3" s="1433" t="s">
        <v>431</v>
      </c>
      <c r="F3" s="1433"/>
      <c r="G3" s="1433" t="s">
        <v>449</v>
      </c>
      <c r="H3" s="1433"/>
      <c r="I3" s="1433" t="s">
        <v>431</v>
      </c>
      <c r="J3" s="1433"/>
      <c r="K3" s="1433" t="s">
        <v>449</v>
      </c>
      <c r="L3" s="1433"/>
      <c r="M3" s="1433" t="s">
        <v>450</v>
      </c>
      <c r="N3" s="1433"/>
    </row>
    <row r="4" spans="1:14" ht="15" customHeight="1">
      <c r="A4" s="1386"/>
      <c r="B4" s="1386"/>
      <c r="C4" s="1433"/>
      <c r="D4" s="1433"/>
      <c r="E4" s="1433"/>
      <c r="F4" s="1433"/>
      <c r="G4" s="1433"/>
      <c r="H4" s="1433"/>
      <c r="I4" s="1433"/>
      <c r="J4" s="1433"/>
      <c r="K4" s="1433"/>
      <c r="L4" s="1433"/>
      <c r="M4" s="1433"/>
      <c r="N4" s="1433"/>
    </row>
    <row r="5" spans="1:14">
      <c r="A5" s="1386"/>
      <c r="B5" s="1386"/>
      <c r="C5" s="1433" t="s">
        <v>391</v>
      </c>
      <c r="D5" s="1433" t="s">
        <v>451</v>
      </c>
      <c r="E5" s="1433" t="s">
        <v>391</v>
      </c>
      <c r="F5" s="1433" t="s">
        <v>452</v>
      </c>
      <c r="G5" s="1433" t="s">
        <v>391</v>
      </c>
      <c r="H5" s="1433" t="s">
        <v>451</v>
      </c>
      <c r="I5" s="1433" t="s">
        <v>391</v>
      </c>
      <c r="J5" s="1433" t="s">
        <v>452</v>
      </c>
      <c r="K5" s="1433" t="s">
        <v>391</v>
      </c>
      <c r="L5" s="1433" t="s">
        <v>451</v>
      </c>
      <c r="M5" s="1433" t="s">
        <v>391</v>
      </c>
      <c r="N5" s="1433" t="s">
        <v>452</v>
      </c>
    </row>
    <row r="6" spans="1:14" ht="21" customHeight="1">
      <c r="A6" s="1386"/>
      <c r="B6" s="1386"/>
      <c r="C6" s="1433"/>
      <c r="D6" s="1433"/>
      <c r="E6" s="1433"/>
      <c r="F6" s="1433"/>
      <c r="G6" s="1433"/>
      <c r="H6" s="1433"/>
      <c r="I6" s="1433"/>
      <c r="J6" s="1433"/>
      <c r="K6" s="1433"/>
      <c r="L6" s="1433"/>
      <c r="M6" s="1433"/>
      <c r="N6" s="1433"/>
    </row>
    <row r="7" spans="1:14" ht="18" customHeight="1">
      <c r="A7" s="6" t="s">
        <v>383</v>
      </c>
      <c r="B7" s="550">
        <v>242</v>
      </c>
      <c r="C7" s="488">
        <v>11345215</v>
      </c>
      <c r="D7" s="488">
        <v>223880.89239999998</v>
      </c>
      <c r="E7" s="550">
        <v>336</v>
      </c>
      <c r="F7" s="550">
        <v>6.3926999999999996</v>
      </c>
      <c r="G7" s="488">
        <v>16186719</v>
      </c>
      <c r="H7" s="488">
        <v>321208.12115950003</v>
      </c>
      <c r="I7" s="550">
        <v>41032</v>
      </c>
      <c r="J7" s="550">
        <v>781.14212050000003</v>
      </c>
      <c r="K7" s="488">
        <v>10648</v>
      </c>
      <c r="L7" s="488">
        <v>218.54813299999995</v>
      </c>
      <c r="M7" s="550">
        <v>0</v>
      </c>
      <c r="N7" s="550">
        <v>0</v>
      </c>
    </row>
    <row r="8" spans="1:14" s="178" customFormat="1">
      <c r="A8" s="6" t="s">
        <v>517</v>
      </c>
      <c r="B8" s="488">
        <v>19</v>
      </c>
      <c r="C8" s="488">
        <v>477406</v>
      </c>
      <c r="D8" s="488">
        <v>8979.4696999999996</v>
      </c>
      <c r="E8" s="550">
        <v>460</v>
      </c>
      <c r="F8" s="550">
        <v>8.5723760000000002</v>
      </c>
      <c r="G8" s="488">
        <v>1435453</v>
      </c>
      <c r="H8" s="488">
        <v>27039.272571500002</v>
      </c>
      <c r="I8" s="550">
        <v>63757</v>
      </c>
      <c r="J8" s="550">
        <v>1189.7053745000001</v>
      </c>
      <c r="K8" s="488">
        <v>0</v>
      </c>
      <c r="L8" s="488">
        <v>0</v>
      </c>
      <c r="M8" s="550">
        <v>0</v>
      </c>
      <c r="N8" s="550">
        <v>0</v>
      </c>
    </row>
    <row r="9" spans="1:14" s="178" customFormat="1">
      <c r="A9" s="179">
        <v>43194</v>
      </c>
      <c r="B9" s="551">
        <v>19</v>
      </c>
      <c r="C9" s="552">
        <v>477406</v>
      </c>
      <c r="D9" s="552">
        <v>8979.4696999999996</v>
      </c>
      <c r="E9" s="552">
        <v>460</v>
      </c>
      <c r="F9" s="552">
        <v>8.5723760000000002</v>
      </c>
      <c r="G9" s="552">
        <v>1435453</v>
      </c>
      <c r="H9" s="552">
        <v>27039.272571500002</v>
      </c>
      <c r="I9" s="552">
        <v>63757</v>
      </c>
      <c r="J9" s="552">
        <v>1189.7053745000001</v>
      </c>
      <c r="K9" s="552">
        <v>0</v>
      </c>
      <c r="L9" s="552">
        <v>0</v>
      </c>
      <c r="M9" s="552">
        <v>0</v>
      </c>
      <c r="N9" s="552">
        <v>0</v>
      </c>
    </row>
    <row r="10" spans="1:14" s="178" customFormat="1">
      <c r="A10" s="1434" t="s">
        <v>568</v>
      </c>
      <c r="B10" s="1434"/>
      <c r="C10" s="1434"/>
      <c r="D10" s="1434"/>
      <c r="E10" s="1434"/>
      <c r="F10" s="1434"/>
      <c r="G10" s="175"/>
      <c r="H10" s="175"/>
      <c r="I10" s="175"/>
    </row>
    <row r="11" spans="1:14" ht="12.75" customHeight="1">
      <c r="A11" s="553" t="s">
        <v>453</v>
      </c>
      <c r="B11" s="554"/>
      <c r="C11" s="554"/>
      <c r="D11" s="554"/>
      <c r="E11" s="554"/>
      <c r="F11" s="554"/>
      <c r="G11" s="177"/>
      <c r="H11" s="177"/>
      <c r="I11" s="177"/>
    </row>
    <row r="12" spans="1:14" s="177" customFormat="1" ht="12.75" customHeight="1">
      <c r="A12" s="175"/>
      <c r="B12" s="175"/>
      <c r="C12" s="175"/>
      <c r="D12" s="175"/>
      <c r="E12" s="175"/>
      <c r="F12" s="175"/>
      <c r="G12" s="175"/>
      <c r="H12" s="175"/>
      <c r="I12" s="175"/>
    </row>
    <row r="13" spans="1:14">
      <c r="D13" s="555"/>
      <c r="E13" s="555"/>
      <c r="F13" s="555"/>
      <c r="G13" s="555"/>
      <c r="H13" s="555"/>
      <c r="I13" s="555"/>
    </row>
    <row r="14" spans="1:14">
      <c r="J14" s="555"/>
      <c r="K14" s="555"/>
      <c r="L14" s="555"/>
      <c r="M14" s="555"/>
      <c r="N14" s="555"/>
    </row>
  </sheetData>
  <mergeCells count="24">
    <mergeCell ref="L5:L6"/>
    <mergeCell ref="M5:M6"/>
    <mergeCell ref="N5:N6"/>
    <mergeCell ref="A10:F10"/>
    <mergeCell ref="M3:N4"/>
    <mergeCell ref="C5:C6"/>
    <mergeCell ref="D5:D6"/>
    <mergeCell ref="E5:E6"/>
    <mergeCell ref="F5:F6"/>
    <mergeCell ref="G5:G6"/>
    <mergeCell ref="H5:H6"/>
    <mergeCell ref="I5:I6"/>
    <mergeCell ref="J5:J6"/>
    <mergeCell ref="K5:K6"/>
    <mergeCell ref="A2:A6"/>
    <mergeCell ref="B2:B6"/>
    <mergeCell ref="C2:F2"/>
    <mergeCell ref="G2:J2"/>
    <mergeCell ref="K2:N2"/>
    <mergeCell ref="C3:D4"/>
    <mergeCell ref="E3:F4"/>
    <mergeCell ref="G3:H4"/>
    <mergeCell ref="I3:J4"/>
    <mergeCell ref="K3:L4"/>
  </mergeCells>
  <pageMargins left="0.7" right="0.7" top="0.75" bottom="0.75" header="0.3" footer="0.3"/>
  <pageSetup scale="8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I14"/>
  <sheetViews>
    <sheetView zoomScaleNormal="100" workbookViewId="0">
      <selection activeCell="F32" sqref="F32"/>
    </sheetView>
  </sheetViews>
  <sheetFormatPr defaultColWidth="9.140625" defaultRowHeight="15"/>
  <cols>
    <col min="1" max="1" width="7.85546875" style="175" customWidth="1"/>
    <col min="2" max="2" width="9.85546875" style="175" customWidth="1"/>
    <col min="3" max="5" width="10.85546875" style="175" customWidth="1"/>
    <col min="6" max="6" width="9.140625" style="175"/>
    <col min="7" max="7" width="10" style="175" customWidth="1"/>
    <col min="8" max="8" width="12.5703125" style="175" customWidth="1"/>
    <col min="9" max="12" width="9.140625" style="175"/>
    <col min="13" max="17" width="0" style="175" hidden="1" customWidth="1"/>
    <col min="18" max="16384" width="9.140625" style="175"/>
  </cols>
  <sheetData>
    <row r="1" spans="1:9" s="177" customFormat="1" ht="18" customHeight="1">
      <c r="A1" s="520" t="s">
        <v>454</v>
      </c>
      <c r="B1" s="175"/>
      <c r="C1" s="175"/>
      <c r="D1" s="175"/>
      <c r="E1" s="175"/>
      <c r="F1" s="175"/>
      <c r="G1" s="175"/>
      <c r="H1" s="175"/>
      <c r="I1" s="175"/>
    </row>
    <row r="2" spans="1:9" ht="15.75" customHeight="1">
      <c r="A2" s="1435" t="s">
        <v>25</v>
      </c>
      <c r="B2" s="1437" t="s">
        <v>30</v>
      </c>
      <c r="C2" s="1437"/>
      <c r="D2" s="1437" t="s">
        <v>29</v>
      </c>
      <c r="E2" s="1437"/>
      <c r="F2" s="1437" t="s">
        <v>32</v>
      </c>
      <c r="G2" s="1437"/>
    </row>
    <row r="3" spans="1:9" ht="42" customHeight="1">
      <c r="A3" s="1436"/>
      <c r="B3" s="556" t="s">
        <v>397</v>
      </c>
      <c r="C3" s="556" t="s">
        <v>455</v>
      </c>
      <c r="D3" s="556" t="s">
        <v>397</v>
      </c>
      <c r="E3" s="556" t="s">
        <v>455</v>
      </c>
      <c r="F3" s="556" t="s">
        <v>397</v>
      </c>
      <c r="G3" s="556" t="s">
        <v>455</v>
      </c>
    </row>
    <row r="4" spans="1:9" s="558" customFormat="1">
      <c r="A4" s="6" t="s">
        <v>383</v>
      </c>
      <c r="B4" s="557">
        <v>411.84402</v>
      </c>
      <c r="C4" s="557">
        <v>15.700443000000002</v>
      </c>
      <c r="D4" s="557">
        <v>878.07819399999994</v>
      </c>
      <c r="E4" s="557">
        <v>28.327257360000004</v>
      </c>
      <c r="F4" s="557">
        <v>5.5615999999999999E-2</v>
      </c>
      <c r="G4" s="557">
        <v>0</v>
      </c>
    </row>
    <row r="5" spans="1:9" s="558" customFormat="1">
      <c r="A5" s="6" t="s">
        <v>517</v>
      </c>
      <c r="B5" s="557">
        <v>16.234161</v>
      </c>
      <c r="C5" s="557">
        <v>0.23952599999999999</v>
      </c>
      <c r="D5" s="557">
        <v>66.713457000000005</v>
      </c>
      <c r="E5" s="557">
        <v>0.76758968000000005</v>
      </c>
      <c r="F5" s="557">
        <v>0</v>
      </c>
      <c r="G5" s="559">
        <v>0</v>
      </c>
    </row>
    <row r="6" spans="1:9">
      <c r="A6" s="179">
        <v>43191</v>
      </c>
      <c r="B6" s="560">
        <v>16.234161</v>
      </c>
      <c r="C6" s="560">
        <v>0.23952599999999999</v>
      </c>
      <c r="D6" s="559">
        <v>66.713457000000005</v>
      </c>
      <c r="E6" s="559">
        <v>0.76758968000000005</v>
      </c>
      <c r="F6" s="559">
        <v>0</v>
      </c>
      <c r="G6" s="559">
        <v>0</v>
      </c>
    </row>
    <row r="7" spans="1:9" s="561" customFormat="1" ht="12">
      <c r="A7" s="1438" t="s">
        <v>568</v>
      </c>
      <c r="B7" s="1438"/>
      <c r="C7" s="1438"/>
      <c r="D7" s="1438"/>
      <c r="E7" s="1438"/>
    </row>
    <row r="8" spans="1:9" s="561" customFormat="1" ht="14.25" customHeight="1">
      <c r="A8" s="562" t="s">
        <v>456</v>
      </c>
    </row>
    <row r="14" spans="1:9">
      <c r="C14" s="561"/>
      <c r="D14" s="561"/>
      <c r="E14" s="561"/>
      <c r="F14" s="561"/>
      <c r="G14" s="561"/>
      <c r="H14" s="561"/>
      <c r="I14" s="561"/>
    </row>
  </sheetData>
  <mergeCells count="5">
    <mergeCell ref="A2:A3"/>
    <mergeCell ref="B2:C2"/>
    <mergeCell ref="D2:E2"/>
    <mergeCell ref="F2:G2"/>
    <mergeCell ref="A7:E7"/>
  </mergeCells>
  <pageMargins left="0.7" right="0.7" top="0.75" bottom="0.75" header="0.3" footer="0.3"/>
  <pageSetup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115" zoomScaleNormal="115" workbookViewId="0">
      <selection activeCell="F32" sqref="F32"/>
    </sheetView>
  </sheetViews>
  <sheetFormatPr defaultColWidth="9.140625" defaultRowHeight="12.75"/>
  <cols>
    <col min="1" max="1" width="11.7109375" style="5" customWidth="1"/>
    <col min="2" max="2" width="13.42578125" style="5" customWidth="1"/>
    <col min="3" max="3" width="11.7109375" style="5" customWidth="1"/>
    <col min="4" max="5" width="13.28515625" style="5" customWidth="1"/>
    <col min="6" max="6" width="13.7109375" style="5" customWidth="1"/>
    <col min="7" max="8" width="9.140625" style="5"/>
    <col min="9" max="9" width="9.28515625" style="5" customWidth="1"/>
    <col min="10" max="12" width="9.140625" style="5"/>
    <col min="13" max="17" width="0" style="5" hidden="1" customWidth="1"/>
    <col min="18" max="16384" width="9.140625" style="5"/>
  </cols>
  <sheetData>
    <row r="1" spans="1:9" s="4" customFormat="1" ht="15.75">
      <c r="A1" s="1439" t="s">
        <v>313</v>
      </c>
      <c r="B1" s="1439"/>
      <c r="C1" s="1439"/>
      <c r="D1" s="1439"/>
      <c r="E1" s="1439"/>
      <c r="F1" s="1439"/>
      <c r="G1" s="180"/>
      <c r="H1" s="180"/>
    </row>
    <row r="2" spans="1:9" s="815" customFormat="1" ht="40.5" customHeight="1">
      <c r="A2" s="817" t="s">
        <v>23</v>
      </c>
      <c r="B2" s="817" t="s">
        <v>784</v>
      </c>
      <c r="C2" s="817" t="s">
        <v>783</v>
      </c>
      <c r="D2" s="817" t="s">
        <v>782</v>
      </c>
      <c r="E2" s="817" t="s">
        <v>781</v>
      </c>
      <c r="F2" s="817" t="s">
        <v>780</v>
      </c>
      <c r="G2" s="816"/>
      <c r="H2" s="816"/>
    </row>
    <row r="3" spans="1:9" s="813" customFormat="1" ht="16.5" customHeight="1">
      <c r="A3" s="6" t="s">
        <v>383</v>
      </c>
      <c r="B3" s="814">
        <v>1728359.5399999998</v>
      </c>
      <c r="C3" s="814">
        <v>1583678.77</v>
      </c>
      <c r="D3" s="814">
        <v>144680.76999999996</v>
      </c>
      <c r="E3" s="814">
        <v>22465.570000000003</v>
      </c>
      <c r="F3" s="814">
        <v>253652.91999999998</v>
      </c>
    </row>
    <row r="4" spans="1:9" s="813" customFormat="1" ht="16.5" customHeight="1">
      <c r="A4" s="6" t="s">
        <v>517</v>
      </c>
      <c r="B4" s="814">
        <f>SUM(B5:B5)</f>
        <v>134718.56</v>
      </c>
      <c r="C4" s="814">
        <f>SUM(C5:C5)</f>
        <v>150280.04</v>
      </c>
      <c r="D4" s="814">
        <f>SUM(D5:D5)</f>
        <v>-15561.48</v>
      </c>
      <c r="E4" s="814">
        <f>SUM(E5:E5)</f>
        <v>-2352.6799999999998</v>
      </c>
      <c r="F4" s="814">
        <f>F5</f>
        <v>251300.24</v>
      </c>
      <c r="H4" s="812"/>
      <c r="I4" s="812"/>
    </row>
    <row r="5" spans="1:9" s="813" customFormat="1" ht="14.25" customHeight="1">
      <c r="A5" s="7">
        <v>43191</v>
      </c>
      <c r="B5" s="812">
        <v>134718.56</v>
      </c>
      <c r="C5" s="812">
        <v>150280.04</v>
      </c>
      <c r="D5" s="812">
        <v>-15561.48</v>
      </c>
      <c r="E5" s="812">
        <v>-2352.6799999999998</v>
      </c>
      <c r="F5" s="812">
        <v>251300.24</v>
      </c>
      <c r="H5" s="812"/>
    </row>
    <row r="6" spans="1:9" s="813" customFormat="1" ht="12.75" customHeight="1">
      <c r="A6" s="1440" t="s">
        <v>568</v>
      </c>
      <c r="B6" s="1440"/>
      <c r="C6" s="1440"/>
      <c r="D6" s="1440"/>
      <c r="E6" s="1440"/>
      <c r="F6" s="1440"/>
      <c r="H6" s="812"/>
    </row>
    <row r="7" spans="1:9" s="813" customFormat="1">
      <c r="A7" s="1175" t="s">
        <v>779</v>
      </c>
      <c r="B7" s="1175"/>
      <c r="C7" s="1175"/>
      <c r="D7" s="1175"/>
      <c r="E7" s="1175"/>
      <c r="F7" s="1175"/>
      <c r="H7" s="812"/>
    </row>
    <row r="8" spans="1:9">
      <c r="A8" s="74"/>
      <c r="B8" s="74"/>
      <c r="C8" s="74"/>
      <c r="D8" s="74"/>
      <c r="E8" s="74"/>
      <c r="F8" s="74"/>
      <c r="H8" s="812"/>
    </row>
    <row r="9" spans="1:9">
      <c r="E9" s="181"/>
      <c r="F9" s="182"/>
    </row>
    <row r="10" spans="1:9">
      <c r="E10" s="181"/>
    </row>
    <row r="11" spans="1:9">
      <c r="E11" s="181"/>
    </row>
    <row r="12" spans="1:9">
      <c r="E12" s="181"/>
    </row>
    <row r="13" spans="1:9">
      <c r="E13" s="181"/>
    </row>
  </sheetData>
  <mergeCells count="3">
    <mergeCell ref="A1:F1"/>
    <mergeCell ref="A6:F6"/>
    <mergeCell ref="A7:F7"/>
  </mergeCells>
  <pageMargins left="0.75" right="0.75" top="1" bottom="1"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F32" sqref="F32"/>
    </sheetView>
  </sheetViews>
  <sheetFormatPr defaultColWidth="8.85546875" defaultRowHeight="15"/>
  <cols>
    <col min="1" max="1" width="8.7109375" style="175" customWidth="1"/>
    <col min="2" max="2" width="14.140625" style="175" customWidth="1"/>
    <col min="3" max="3" width="14" style="175" customWidth="1"/>
    <col min="4" max="4" width="13.5703125" style="175" customWidth="1"/>
    <col min="5" max="5" width="14.7109375" style="175" customWidth="1"/>
    <col min="6" max="6" width="14.140625" style="175" customWidth="1"/>
    <col min="7" max="7" width="13" style="175" customWidth="1"/>
    <col min="8" max="8" width="8.85546875" style="175"/>
    <col min="9" max="9" width="8.5703125" style="175" customWidth="1"/>
    <col min="10" max="12" width="8.85546875" style="175"/>
    <col min="13" max="17" width="0" style="175" hidden="1" customWidth="1"/>
    <col min="18" max="16384" width="8.85546875" style="175"/>
  </cols>
  <sheetData>
    <row r="1" spans="1:9" s="830" customFormat="1" ht="30.75" customHeight="1">
      <c r="A1" s="1441" t="s">
        <v>314</v>
      </c>
      <c r="B1" s="1441"/>
      <c r="C1" s="1441"/>
      <c r="D1" s="1441"/>
      <c r="E1" s="1441"/>
      <c r="F1" s="1441"/>
      <c r="G1" s="1441"/>
      <c r="H1" s="1441"/>
    </row>
    <row r="2" spans="1:9" ht="114.75" customHeight="1">
      <c r="A2" s="817" t="s">
        <v>25</v>
      </c>
      <c r="B2" s="577" t="s">
        <v>792</v>
      </c>
      <c r="C2" s="577" t="s">
        <v>791</v>
      </c>
      <c r="D2" s="577" t="s">
        <v>790</v>
      </c>
      <c r="E2" s="577" t="s">
        <v>789</v>
      </c>
      <c r="F2" s="577" t="s">
        <v>788</v>
      </c>
    </row>
    <row r="3" spans="1:9" ht="15" customHeight="1">
      <c r="A3" s="6" t="s">
        <v>383</v>
      </c>
      <c r="B3" s="829">
        <v>106403</v>
      </c>
      <c r="C3" s="829">
        <v>102726</v>
      </c>
      <c r="D3" s="829" t="s">
        <v>787</v>
      </c>
      <c r="E3" s="828">
        <v>3.4</v>
      </c>
      <c r="F3" s="828">
        <v>3.3</v>
      </c>
    </row>
    <row r="4" spans="1:9" ht="15" customHeight="1">
      <c r="A4" s="6" t="s">
        <v>517</v>
      </c>
      <c r="B4" s="814">
        <f>B5</f>
        <v>100245</v>
      </c>
      <c r="C4" s="814">
        <f>C5</f>
        <v>99595</v>
      </c>
      <c r="D4" s="814" t="str">
        <f>D5</f>
        <v>33,19,175</v>
      </c>
      <c r="E4" s="827">
        <f>E5</f>
        <v>3</v>
      </c>
      <c r="F4" s="827">
        <f>F5</f>
        <v>3</v>
      </c>
    </row>
    <row r="5" spans="1:9" s="825" customFormat="1" ht="15" customHeight="1">
      <c r="A5" s="7">
        <v>43191</v>
      </c>
      <c r="B5" s="812">
        <v>100245</v>
      </c>
      <c r="C5" s="812">
        <v>99595</v>
      </c>
      <c r="D5" s="812" t="s">
        <v>786</v>
      </c>
      <c r="E5" s="826">
        <v>3</v>
      </c>
      <c r="F5" s="826">
        <v>3</v>
      </c>
    </row>
    <row r="6" spans="1:9" s="178" customFormat="1" ht="45.75" customHeight="1">
      <c r="A6" s="1442" t="s">
        <v>785</v>
      </c>
      <c r="B6" s="1442"/>
      <c r="C6" s="1442"/>
      <c r="D6" s="1442"/>
      <c r="E6" s="1442"/>
      <c r="F6" s="1442"/>
      <c r="G6" s="1442"/>
      <c r="H6" s="1442"/>
      <c r="I6" s="1442"/>
    </row>
    <row r="7" spans="1:9" ht="14.25" customHeight="1">
      <c r="A7" s="1440" t="s">
        <v>568</v>
      </c>
      <c r="B7" s="1440"/>
      <c r="C7" s="1440"/>
      <c r="D7" s="1440"/>
      <c r="E7" s="1440"/>
      <c r="F7" s="1440"/>
      <c r="G7" s="500"/>
      <c r="H7" s="500"/>
    </row>
    <row r="8" spans="1:9" ht="15" customHeight="1">
      <c r="A8" s="1175" t="s">
        <v>637</v>
      </c>
      <c r="B8" s="1175"/>
      <c r="C8" s="822"/>
      <c r="D8" s="824"/>
      <c r="E8" s="822"/>
      <c r="F8" s="822"/>
    </row>
    <row r="9" spans="1:9" ht="15.75" customHeight="1">
      <c r="A9" s="177"/>
      <c r="D9" s="823"/>
      <c r="E9" s="822"/>
      <c r="F9" s="821"/>
    </row>
    <row r="10" spans="1:9" ht="13.5" customHeight="1">
      <c r="D10" s="820"/>
      <c r="F10" s="819"/>
    </row>
    <row r="11" spans="1:9">
      <c r="F11" s="818"/>
    </row>
  </sheetData>
  <mergeCells count="4">
    <mergeCell ref="A1:H1"/>
    <mergeCell ref="A6:I6"/>
    <mergeCell ref="A7:F7"/>
    <mergeCell ref="A8:B8"/>
  </mergeCells>
  <pageMargins left="0.45" right="0.45" top="0.5" bottom="0.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zoomScaleNormal="100" workbookViewId="0">
      <selection activeCell="F32" sqref="F32"/>
    </sheetView>
  </sheetViews>
  <sheetFormatPr defaultColWidth="9.140625" defaultRowHeight="12.75"/>
  <cols>
    <col min="1" max="1" width="9" style="632" customWidth="1"/>
    <col min="2" max="2" width="5.5703125" style="632" customWidth="1"/>
    <col min="3" max="3" width="9" style="632" customWidth="1"/>
    <col min="4" max="4" width="4.85546875" style="632" customWidth="1"/>
    <col min="5" max="5" width="7.5703125" style="632" customWidth="1"/>
    <col min="6" max="6" width="5.140625" style="632" customWidth="1"/>
    <col min="7" max="7" width="7.28515625" style="632" customWidth="1"/>
    <col min="8" max="8" width="5.140625" style="632" customWidth="1"/>
    <col min="9" max="9" width="8" style="632" customWidth="1"/>
    <col min="10" max="10" width="5.140625" style="632" customWidth="1"/>
    <col min="11" max="11" width="8" style="632" customWidth="1"/>
    <col min="12" max="12" width="5.140625" style="632" customWidth="1"/>
    <col min="13" max="13" width="7.5703125" style="632" customWidth="1"/>
    <col min="14" max="14" width="5.140625" style="632" customWidth="1"/>
    <col min="15" max="15" width="7.7109375" style="632" customWidth="1"/>
    <col min="16" max="16" width="5.140625" style="632" customWidth="1"/>
    <col min="17" max="17" width="8" style="632" customWidth="1"/>
    <col min="18" max="18" width="5.5703125" style="632" customWidth="1"/>
    <col min="19" max="19" width="7.7109375" style="632" customWidth="1"/>
    <col min="20" max="20" width="5.42578125" style="632" customWidth="1"/>
    <col min="21" max="21" width="8" style="632" customWidth="1"/>
    <col min="22" max="22" width="6" style="632" customWidth="1"/>
    <col min="23" max="23" width="8.5703125" style="632" customWidth="1"/>
    <col min="24" max="25" width="8.140625" style="726" customWidth="1"/>
    <col min="26" max="26" width="6.5703125" style="726" bestFit="1" customWidth="1"/>
    <col min="27" max="27" width="9.42578125" style="726" customWidth="1"/>
    <col min="28" max="28" width="9" style="632" bestFit="1" customWidth="1"/>
    <col min="29" max="29" width="7.7109375" style="632" customWidth="1"/>
    <col min="30" max="30" width="7.5703125" style="632" customWidth="1"/>
    <col min="31" max="31" width="12.140625" style="831" customWidth="1"/>
    <col min="32" max="32" width="17" style="831" customWidth="1"/>
    <col min="33" max="44" width="12.140625" style="831" customWidth="1"/>
    <col min="45" max="16384" width="9.140625" style="632"/>
  </cols>
  <sheetData>
    <row r="1" spans="1:44" s="631" customFormat="1" ht="15.75">
      <c r="A1" s="778" t="s">
        <v>315</v>
      </c>
      <c r="X1" s="835"/>
      <c r="Y1" s="835"/>
      <c r="Z1" s="835"/>
      <c r="AA1" s="835"/>
      <c r="AE1" s="846"/>
      <c r="AF1" s="846"/>
      <c r="AG1" s="846"/>
      <c r="AH1" s="846"/>
      <c r="AI1" s="846"/>
      <c r="AJ1" s="846"/>
      <c r="AK1" s="846"/>
      <c r="AL1" s="846"/>
      <c r="AM1" s="846"/>
      <c r="AN1" s="846"/>
      <c r="AO1" s="846"/>
      <c r="AP1" s="846"/>
      <c r="AQ1" s="846"/>
      <c r="AR1" s="846"/>
    </row>
    <row r="2" spans="1:44" s="631" customFormat="1" ht="47.25" customHeight="1">
      <c r="A2" s="1449" t="s">
        <v>808</v>
      </c>
      <c r="B2" s="1451" t="s">
        <v>807</v>
      </c>
      <c r="C2" s="1444"/>
      <c r="D2" s="1447" t="s">
        <v>806</v>
      </c>
      <c r="E2" s="1448"/>
      <c r="F2" s="1447" t="s">
        <v>805</v>
      </c>
      <c r="G2" s="1448"/>
      <c r="H2" s="1447" t="s">
        <v>804</v>
      </c>
      <c r="I2" s="1448"/>
      <c r="J2" s="1444" t="s">
        <v>803</v>
      </c>
      <c r="K2" s="1444"/>
      <c r="L2" s="1444" t="s">
        <v>802</v>
      </c>
      <c r="M2" s="1444"/>
      <c r="N2" s="1444" t="s">
        <v>20</v>
      </c>
      <c r="O2" s="1444"/>
      <c r="P2" s="1444" t="s">
        <v>801</v>
      </c>
      <c r="Q2" s="1444"/>
      <c r="R2" s="1444" t="s">
        <v>80</v>
      </c>
      <c r="S2" s="1444"/>
      <c r="T2" s="1447" t="s">
        <v>800</v>
      </c>
      <c r="U2" s="1448"/>
      <c r="V2" s="1447" t="s">
        <v>799</v>
      </c>
      <c r="W2" s="1448"/>
      <c r="X2" s="1447" t="s">
        <v>798</v>
      </c>
      <c r="Y2" s="1448"/>
      <c r="Z2" s="1444" t="s">
        <v>27</v>
      </c>
      <c r="AA2" s="1444"/>
      <c r="AB2" s="1444" t="s">
        <v>24</v>
      </c>
      <c r="AC2" s="1444"/>
      <c r="AE2" s="846"/>
      <c r="AF2" s="846"/>
      <c r="AG2" s="846"/>
      <c r="AH2" s="846"/>
      <c r="AI2" s="846"/>
      <c r="AJ2" s="846"/>
      <c r="AK2" s="846"/>
      <c r="AL2" s="846"/>
      <c r="AM2" s="846"/>
      <c r="AN2" s="846"/>
      <c r="AO2" s="846"/>
      <c r="AP2" s="846"/>
      <c r="AQ2" s="846"/>
      <c r="AR2" s="846"/>
    </row>
    <row r="3" spans="1:44" s="631" customFormat="1" ht="38.25" customHeight="1">
      <c r="A3" s="1450"/>
      <c r="B3" s="847" t="s">
        <v>797</v>
      </c>
      <c r="C3" s="847" t="s">
        <v>683</v>
      </c>
      <c r="D3" s="847" t="s">
        <v>797</v>
      </c>
      <c r="E3" s="847" t="s">
        <v>683</v>
      </c>
      <c r="F3" s="847" t="s">
        <v>797</v>
      </c>
      <c r="G3" s="847" t="s">
        <v>683</v>
      </c>
      <c r="H3" s="847" t="s">
        <v>797</v>
      </c>
      <c r="I3" s="847" t="s">
        <v>683</v>
      </c>
      <c r="J3" s="847" t="s">
        <v>797</v>
      </c>
      <c r="K3" s="847" t="s">
        <v>683</v>
      </c>
      <c r="L3" s="847" t="s">
        <v>797</v>
      </c>
      <c r="M3" s="847" t="s">
        <v>683</v>
      </c>
      <c r="N3" s="847" t="s">
        <v>797</v>
      </c>
      <c r="O3" s="847" t="s">
        <v>683</v>
      </c>
      <c r="P3" s="847" t="s">
        <v>797</v>
      </c>
      <c r="Q3" s="847" t="s">
        <v>683</v>
      </c>
      <c r="R3" s="847" t="s">
        <v>797</v>
      </c>
      <c r="S3" s="847" t="s">
        <v>683</v>
      </c>
      <c r="T3" s="847" t="s">
        <v>797</v>
      </c>
      <c r="U3" s="847" t="s">
        <v>683</v>
      </c>
      <c r="V3" s="847" t="s">
        <v>797</v>
      </c>
      <c r="W3" s="847" t="s">
        <v>683</v>
      </c>
      <c r="X3" s="847" t="s">
        <v>797</v>
      </c>
      <c r="Y3" s="847" t="s">
        <v>683</v>
      </c>
      <c r="Z3" s="847" t="s">
        <v>797</v>
      </c>
      <c r="AA3" s="847" t="s">
        <v>683</v>
      </c>
      <c r="AB3" s="847" t="s">
        <v>797</v>
      </c>
      <c r="AC3" s="847" t="s">
        <v>683</v>
      </c>
      <c r="AE3" s="846"/>
      <c r="AF3" s="846"/>
      <c r="AG3" s="846"/>
      <c r="AH3" s="846"/>
      <c r="AI3" s="846"/>
      <c r="AJ3" s="846"/>
      <c r="AK3" s="846"/>
      <c r="AL3" s="846"/>
      <c r="AM3" s="846"/>
      <c r="AN3" s="846"/>
      <c r="AO3" s="846"/>
      <c r="AP3" s="846"/>
      <c r="AQ3" s="846"/>
      <c r="AR3" s="846"/>
    </row>
    <row r="4" spans="1:44" s="844" customFormat="1">
      <c r="A4" s="6" t="s">
        <v>383</v>
      </c>
      <c r="B4" s="845">
        <v>9326</v>
      </c>
      <c r="C4" s="845">
        <v>3148349.0851066811</v>
      </c>
      <c r="D4" s="845">
        <v>64</v>
      </c>
      <c r="E4" s="845">
        <v>295547.78999999998</v>
      </c>
      <c r="F4" s="845">
        <v>1651</v>
      </c>
      <c r="G4" s="845">
        <v>733301.51000000024</v>
      </c>
      <c r="H4" s="845">
        <v>188</v>
      </c>
      <c r="I4" s="845">
        <v>31419.8</v>
      </c>
      <c r="J4" s="845">
        <v>23</v>
      </c>
      <c r="K4" s="845">
        <v>2424.31</v>
      </c>
      <c r="L4" s="845">
        <v>415</v>
      </c>
      <c r="M4" s="845">
        <v>3249.11</v>
      </c>
      <c r="N4" s="845">
        <v>1541</v>
      </c>
      <c r="O4" s="845">
        <v>1978171.26</v>
      </c>
      <c r="P4" s="845">
        <v>459</v>
      </c>
      <c r="Q4" s="845">
        <v>87064.84</v>
      </c>
      <c r="R4" s="845">
        <v>114</v>
      </c>
      <c r="S4" s="845">
        <v>352781.54</v>
      </c>
      <c r="T4" s="845">
        <v>856</v>
      </c>
      <c r="U4" s="845">
        <v>1578986.8346425199</v>
      </c>
      <c r="V4" s="845">
        <v>120</v>
      </c>
      <c r="W4" s="845">
        <v>332925.09000000003</v>
      </c>
      <c r="X4" s="845">
        <v>27</v>
      </c>
      <c r="Y4" s="845">
        <v>109009.14</v>
      </c>
      <c r="Z4" s="845">
        <v>15580</v>
      </c>
      <c r="AA4" s="845">
        <v>662457.83562516293</v>
      </c>
      <c r="AB4" s="845">
        <v>30364</v>
      </c>
      <c r="AC4" s="845">
        <v>9315688.1453743633</v>
      </c>
    </row>
    <row r="5" spans="1:44" s="831" customFormat="1">
      <c r="A5" s="6" t="s">
        <v>517</v>
      </c>
      <c r="B5" s="843">
        <f t="shared" ref="B5:AC5" si="0">B6</f>
        <v>9349</v>
      </c>
      <c r="C5" s="843">
        <f t="shared" si="0"/>
        <v>3319175.15</v>
      </c>
      <c r="D5" s="843">
        <f t="shared" si="0"/>
        <v>64</v>
      </c>
      <c r="E5" s="843">
        <f t="shared" si="0"/>
        <v>308800.90000000002</v>
      </c>
      <c r="F5" s="843">
        <f t="shared" si="0"/>
        <v>1669</v>
      </c>
      <c r="G5" s="843">
        <f t="shared" si="0"/>
        <v>775454.44</v>
      </c>
      <c r="H5" s="843">
        <f t="shared" si="0"/>
        <v>191</v>
      </c>
      <c r="I5" s="843">
        <f t="shared" si="0"/>
        <v>31842.35</v>
      </c>
      <c r="J5" s="843">
        <f t="shared" si="0"/>
        <v>23</v>
      </c>
      <c r="K5" s="843">
        <f t="shared" si="0"/>
        <v>2618.65</v>
      </c>
      <c r="L5" s="843">
        <f t="shared" si="0"/>
        <v>427</v>
      </c>
      <c r="M5" s="843">
        <f t="shared" si="0"/>
        <v>3438.26</v>
      </c>
      <c r="N5" s="843">
        <f t="shared" si="0"/>
        <v>1515</v>
      </c>
      <c r="O5" s="843">
        <f t="shared" si="0"/>
        <v>2146009.67</v>
      </c>
      <c r="P5" s="843">
        <f t="shared" si="0"/>
        <v>456</v>
      </c>
      <c r="Q5" s="843">
        <f t="shared" si="0"/>
        <v>91500.63</v>
      </c>
      <c r="R5" s="843">
        <f t="shared" si="0"/>
        <v>115</v>
      </c>
      <c r="S5" s="843">
        <f t="shared" si="0"/>
        <v>380738.39</v>
      </c>
      <c r="T5" s="843">
        <f t="shared" si="0"/>
        <v>857</v>
      </c>
      <c r="U5" s="843">
        <f t="shared" si="0"/>
        <v>1642073.98</v>
      </c>
      <c r="V5" s="843">
        <f t="shared" si="0"/>
        <v>120</v>
      </c>
      <c r="W5" s="843">
        <f t="shared" si="0"/>
        <v>339999.29</v>
      </c>
      <c r="X5" s="843">
        <f t="shared" si="0"/>
        <v>27</v>
      </c>
      <c r="Y5" s="843">
        <f t="shared" si="0"/>
        <v>118420.16</v>
      </c>
      <c r="Z5" s="843">
        <f t="shared" si="0"/>
        <v>15883</v>
      </c>
      <c r="AA5" s="843">
        <f t="shared" si="0"/>
        <v>689143.47</v>
      </c>
      <c r="AB5" s="843">
        <f t="shared" si="0"/>
        <v>30696</v>
      </c>
      <c r="AC5" s="843">
        <f t="shared" si="0"/>
        <v>9849215.3399999999</v>
      </c>
    </row>
    <row r="6" spans="1:44" s="841" customFormat="1">
      <c r="A6" s="7" t="s">
        <v>796</v>
      </c>
      <c r="B6" s="842">
        <v>9349</v>
      </c>
      <c r="C6" s="842">
        <v>3319175.15</v>
      </c>
      <c r="D6" s="842">
        <v>64</v>
      </c>
      <c r="E6" s="842">
        <v>308800.90000000002</v>
      </c>
      <c r="F6" s="842">
        <v>1669</v>
      </c>
      <c r="G6" s="842">
        <v>775454.44</v>
      </c>
      <c r="H6" s="842">
        <v>191</v>
      </c>
      <c r="I6" s="842">
        <v>31842.35</v>
      </c>
      <c r="J6" s="842">
        <v>23</v>
      </c>
      <c r="K6" s="842">
        <v>2618.65</v>
      </c>
      <c r="L6" s="842">
        <v>427</v>
      </c>
      <c r="M6" s="842">
        <v>3438.26</v>
      </c>
      <c r="N6" s="842">
        <v>1515</v>
      </c>
      <c r="O6" s="842">
        <v>2146009.67</v>
      </c>
      <c r="P6" s="842">
        <v>456</v>
      </c>
      <c r="Q6" s="842">
        <v>91500.63</v>
      </c>
      <c r="R6" s="842">
        <v>115</v>
      </c>
      <c r="S6" s="842">
        <v>380738.39</v>
      </c>
      <c r="T6" s="842">
        <v>857</v>
      </c>
      <c r="U6" s="842">
        <v>1642073.98</v>
      </c>
      <c r="V6" s="842">
        <v>120</v>
      </c>
      <c r="W6" s="842">
        <v>339999.29</v>
      </c>
      <c r="X6" s="842">
        <v>27</v>
      </c>
      <c r="Y6" s="842">
        <v>118420.16</v>
      </c>
      <c r="Z6" s="842">
        <v>15883</v>
      </c>
      <c r="AA6" s="842">
        <v>689143.47</v>
      </c>
      <c r="AB6" s="842">
        <v>30696</v>
      </c>
      <c r="AC6" s="842">
        <v>9849215.3399999999</v>
      </c>
    </row>
    <row r="7" spans="1:44" s="838" customFormat="1" ht="12.75" customHeight="1">
      <c r="A7" s="1445" t="s">
        <v>795</v>
      </c>
      <c r="B7" s="1445"/>
      <c r="C7" s="1445"/>
      <c r="D7" s="1445"/>
      <c r="E7" s="1445"/>
      <c r="F7" s="1445"/>
      <c r="G7" s="1445"/>
      <c r="H7" s="1445"/>
      <c r="I7" s="1445"/>
      <c r="J7" s="1445"/>
      <c r="K7" s="1445"/>
      <c r="L7" s="1445"/>
      <c r="M7" s="1445"/>
      <c r="N7" s="1445"/>
      <c r="O7" s="1445"/>
      <c r="P7" s="1445"/>
      <c r="Q7" s="1445"/>
      <c r="R7" s="1445"/>
      <c r="S7" s="1445"/>
      <c r="T7" s="1445"/>
      <c r="U7" s="1445"/>
      <c r="V7" s="1445"/>
      <c r="W7" s="1445"/>
      <c r="X7" s="1445"/>
      <c r="Y7" s="1445"/>
      <c r="AB7" s="839"/>
      <c r="AC7" s="839"/>
    </row>
    <row r="8" spans="1:44" s="838" customFormat="1" ht="12.75" customHeight="1">
      <c r="A8" s="1446" t="s">
        <v>794</v>
      </c>
      <c r="B8" s="1446"/>
      <c r="C8" s="1446"/>
      <c r="D8" s="1446"/>
      <c r="E8" s="1446"/>
      <c r="F8" s="1446"/>
      <c r="G8" s="1446"/>
      <c r="H8" s="1446"/>
      <c r="I8" s="1446"/>
      <c r="J8" s="1446"/>
      <c r="K8" s="1446"/>
      <c r="L8" s="1446"/>
      <c r="M8" s="1446"/>
      <c r="N8" s="1446"/>
      <c r="O8" s="1446"/>
      <c r="P8" s="840"/>
      <c r="Q8" s="840"/>
      <c r="R8" s="840"/>
      <c r="S8" s="840"/>
      <c r="T8" s="840"/>
      <c r="U8" s="840"/>
      <c r="V8" s="840"/>
      <c r="W8" s="840"/>
      <c r="X8" s="840"/>
      <c r="Y8" s="840"/>
      <c r="AB8" s="839"/>
      <c r="AC8" s="839"/>
    </row>
    <row r="9" spans="1:44" ht="10.5" customHeight="1">
      <c r="A9" s="1440" t="s">
        <v>568</v>
      </c>
      <c r="B9" s="1440"/>
      <c r="C9" s="1440"/>
      <c r="D9" s="1440"/>
      <c r="E9" s="1440"/>
      <c r="F9" s="1440"/>
      <c r="G9" s="500"/>
      <c r="H9" s="834"/>
      <c r="I9" s="834"/>
      <c r="J9" s="834"/>
      <c r="K9" s="834"/>
      <c r="L9" s="834"/>
      <c r="M9" s="834"/>
      <c r="N9" s="834"/>
      <c r="O9" s="834"/>
      <c r="P9" s="834"/>
      <c r="Q9" s="834"/>
      <c r="R9" s="834"/>
      <c r="S9" s="834"/>
      <c r="T9" s="834"/>
      <c r="U9" s="834"/>
      <c r="V9" s="834"/>
      <c r="W9" s="834"/>
      <c r="X9" s="834"/>
      <c r="Y9" s="834"/>
      <c r="Z9" s="834"/>
      <c r="AA9" s="834"/>
      <c r="AB9" s="834"/>
      <c r="AC9" s="837"/>
      <c r="AE9" s="632"/>
      <c r="AF9" s="632"/>
      <c r="AG9" s="632"/>
      <c r="AH9" s="632"/>
      <c r="AI9" s="632"/>
      <c r="AJ9" s="632"/>
      <c r="AK9" s="632"/>
      <c r="AL9" s="632"/>
      <c r="AM9" s="632"/>
      <c r="AN9" s="632"/>
      <c r="AO9" s="632"/>
      <c r="AP9" s="632"/>
      <c r="AQ9" s="632"/>
      <c r="AR9" s="632"/>
    </row>
    <row r="10" spans="1:44" ht="15.75" customHeight="1">
      <c r="A10" s="1443" t="s">
        <v>793</v>
      </c>
      <c r="B10" s="1443"/>
      <c r="C10" s="1443"/>
      <c r="D10" s="1443"/>
      <c r="E10" s="1443"/>
      <c r="F10" s="1443"/>
      <c r="G10" s="1443"/>
      <c r="H10" s="1443"/>
      <c r="I10" s="1443"/>
      <c r="J10" s="1443"/>
      <c r="AA10" s="832"/>
      <c r="AB10" s="793"/>
      <c r="AC10" s="793"/>
      <c r="AG10" s="632"/>
      <c r="AH10" s="632"/>
      <c r="AI10" s="632"/>
      <c r="AJ10" s="632"/>
      <c r="AK10" s="632"/>
      <c r="AL10" s="632"/>
      <c r="AM10" s="632"/>
      <c r="AN10" s="632"/>
      <c r="AO10" s="632"/>
      <c r="AP10" s="632"/>
      <c r="AQ10" s="632"/>
      <c r="AR10" s="632"/>
    </row>
    <row r="11" spans="1:44">
      <c r="I11" s="834"/>
      <c r="J11" s="831"/>
      <c r="AB11" s="793"/>
      <c r="AC11" s="793"/>
      <c r="AF11" s="836"/>
      <c r="AG11" s="632"/>
      <c r="AH11" s="632"/>
      <c r="AI11" s="632"/>
      <c r="AJ11" s="632"/>
      <c r="AK11" s="632"/>
      <c r="AL11" s="632"/>
      <c r="AM11" s="632"/>
      <c r="AN11" s="632"/>
      <c r="AO11" s="632"/>
      <c r="AP11" s="632"/>
      <c r="AQ11" s="632"/>
      <c r="AR11" s="632"/>
    </row>
    <row r="12" spans="1:44">
      <c r="A12" s="835"/>
      <c r="I12" s="834"/>
      <c r="J12" s="831"/>
      <c r="X12" s="833"/>
      <c r="AA12" s="833"/>
      <c r="AB12" s="793"/>
      <c r="AC12" s="793"/>
    </row>
    <row r="13" spans="1:44">
      <c r="I13" s="834"/>
      <c r="J13" s="834"/>
      <c r="X13" s="833"/>
      <c r="AB13" s="793"/>
      <c r="AC13" s="793"/>
    </row>
    <row r="14" spans="1:44">
      <c r="AA14" s="832"/>
      <c r="AB14" s="793"/>
      <c r="AC14" s="793"/>
    </row>
    <row r="15" spans="1:44">
      <c r="AB15" s="793"/>
      <c r="AC15" s="793"/>
    </row>
  </sheetData>
  <mergeCells count="19">
    <mergeCell ref="F2:G2"/>
    <mergeCell ref="H2:I2"/>
    <mergeCell ref="J2:K2"/>
    <mergeCell ref="A10:J10"/>
    <mergeCell ref="A9:F9"/>
    <mergeCell ref="AB2:AC2"/>
    <mergeCell ref="A7:Y7"/>
    <mergeCell ref="A8:O8"/>
    <mergeCell ref="L2:M2"/>
    <mergeCell ref="N2:O2"/>
    <mergeCell ref="P2:Q2"/>
    <mergeCell ref="R2:S2"/>
    <mergeCell ref="T2:U2"/>
    <mergeCell ref="V2:W2"/>
    <mergeCell ref="A2:A3"/>
    <mergeCell ref="X2:Y2"/>
    <mergeCell ref="Z2:AA2"/>
    <mergeCell ref="B2:C2"/>
    <mergeCell ref="D2:E2"/>
  </mergeCells>
  <pageMargins left="0.5" right="0.25" top="1" bottom="1" header="0.5" footer="0.5"/>
  <pageSetup scale="61" orientation="landscape" r:id="rId1"/>
  <headerFooter alignWithMargins="0"/>
  <colBreaks count="1" manualBreakCount="1">
    <brk id="17" max="1048575"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115" zoomScaleNormal="115" workbookViewId="0">
      <selection activeCell="F32" sqref="F32"/>
    </sheetView>
  </sheetViews>
  <sheetFormatPr defaultColWidth="9.140625" defaultRowHeight="12.75"/>
  <cols>
    <col min="1" max="1" width="8.7109375" style="5" customWidth="1"/>
    <col min="2" max="4" width="9.85546875" style="5" customWidth="1"/>
    <col min="5" max="5" width="8.85546875" style="5" bestFit="1" customWidth="1"/>
    <col min="6" max="8" width="9.85546875" style="5" customWidth="1"/>
    <col min="9" max="9" width="9.28515625" style="5" customWidth="1"/>
    <col min="10" max="10" width="9.85546875" style="5" customWidth="1"/>
    <col min="11" max="11" width="12.7109375" style="5" customWidth="1"/>
    <col min="12" max="12" width="9.140625" style="5"/>
    <col min="13" max="17" width="9.140625" style="5" customWidth="1"/>
    <col min="18" max="16384" width="9.140625" style="5"/>
  </cols>
  <sheetData>
    <row r="1" spans="1:15" s="859" customFormat="1" ht="19.5" thickBot="1">
      <c r="A1" s="1452" t="s">
        <v>316</v>
      </c>
      <c r="B1" s="1452"/>
      <c r="C1" s="1452"/>
      <c r="D1" s="1452"/>
      <c r="E1" s="1452"/>
      <c r="F1" s="1452"/>
      <c r="G1" s="1452"/>
      <c r="H1" s="1452"/>
      <c r="I1" s="1452"/>
      <c r="J1" s="1452"/>
      <c r="K1" s="1452"/>
    </row>
    <row r="2" spans="1:15" s="859" customFormat="1" ht="15" customHeight="1">
      <c r="A2" s="1453" t="s">
        <v>25</v>
      </c>
      <c r="B2" s="1455" t="s">
        <v>816</v>
      </c>
      <c r="C2" s="1455"/>
      <c r="D2" s="1455"/>
      <c r="E2" s="1455" t="s">
        <v>815</v>
      </c>
      <c r="F2" s="1455"/>
      <c r="G2" s="1455"/>
      <c r="H2" s="1455" t="s">
        <v>814</v>
      </c>
      <c r="I2" s="1455"/>
      <c r="J2" s="1455"/>
      <c r="K2" s="1456" t="s">
        <v>813</v>
      </c>
    </row>
    <row r="3" spans="1:15" s="857" customFormat="1" ht="39.75" customHeight="1">
      <c r="A3" s="1454"/>
      <c r="B3" s="577" t="s">
        <v>810</v>
      </c>
      <c r="C3" s="577" t="s">
        <v>809</v>
      </c>
      <c r="D3" s="858" t="s">
        <v>811</v>
      </c>
      <c r="E3" s="577" t="s">
        <v>812</v>
      </c>
      <c r="F3" s="577" t="s">
        <v>809</v>
      </c>
      <c r="G3" s="858" t="s">
        <v>811</v>
      </c>
      <c r="H3" s="577" t="s">
        <v>810</v>
      </c>
      <c r="I3" s="577" t="s">
        <v>809</v>
      </c>
      <c r="J3" s="858" t="s">
        <v>24</v>
      </c>
      <c r="K3" s="1457"/>
    </row>
    <row r="4" spans="1:15" s="813" customFormat="1">
      <c r="A4" s="6" t="s">
        <v>383</v>
      </c>
      <c r="B4" s="855">
        <v>17382188.937598191</v>
      </c>
      <c r="C4" s="855">
        <v>3616463.0173009252</v>
      </c>
      <c r="D4" s="855">
        <v>20998651.954899114</v>
      </c>
      <c r="E4" s="855">
        <v>17153718.13717993</v>
      </c>
      <c r="F4" s="855">
        <v>3573137.2169522997</v>
      </c>
      <c r="G4" s="855">
        <v>20726855.354132231</v>
      </c>
      <c r="H4" s="855">
        <v>228470.80041825603</v>
      </c>
      <c r="I4" s="855">
        <v>43325.800348626071</v>
      </c>
      <c r="J4" s="855">
        <v>271796.60076688207</v>
      </c>
      <c r="K4" s="856">
        <v>2136035.7519891257</v>
      </c>
    </row>
    <row r="5" spans="1:15" s="813" customFormat="1">
      <c r="A5" s="6" t="s">
        <v>517</v>
      </c>
      <c r="B5" s="855">
        <f t="shared" ref="B5:J5" si="0">SUM(B6:B6)</f>
        <v>1416279.7656020564</v>
      </c>
      <c r="C5" s="855">
        <f t="shared" si="0"/>
        <v>302048.5903686157</v>
      </c>
      <c r="D5" s="855">
        <f t="shared" si="0"/>
        <v>1718328.3559706721</v>
      </c>
      <c r="E5" s="855">
        <f t="shared" si="0"/>
        <v>1312070.3463986206</v>
      </c>
      <c r="F5" s="855">
        <f t="shared" si="0"/>
        <v>268829.36752867722</v>
      </c>
      <c r="G5" s="855">
        <f t="shared" si="0"/>
        <v>1580899.7139272979</v>
      </c>
      <c r="H5" s="855">
        <f t="shared" si="0"/>
        <v>104209.41920343546</v>
      </c>
      <c r="I5" s="855">
        <f t="shared" si="0"/>
        <v>33219.222839938535</v>
      </c>
      <c r="J5" s="855">
        <f t="shared" si="0"/>
        <v>137428.64204337401</v>
      </c>
      <c r="K5" s="855">
        <f>K6</f>
        <v>2325505.2154308097</v>
      </c>
    </row>
    <row r="6" spans="1:15" s="813" customFormat="1">
      <c r="A6" s="7">
        <v>43220</v>
      </c>
      <c r="B6" s="184">
        <v>1416279.7656020564</v>
      </c>
      <c r="C6" s="184">
        <v>302048.5903686157</v>
      </c>
      <c r="D6" s="184">
        <v>1718328.3559706721</v>
      </c>
      <c r="E6" s="184">
        <v>1312070.3463986206</v>
      </c>
      <c r="F6" s="184">
        <v>268829.36752867722</v>
      </c>
      <c r="G6" s="184">
        <v>1580899.7139272979</v>
      </c>
      <c r="H6" s="184">
        <v>104209.41920343546</v>
      </c>
      <c r="I6" s="184">
        <v>33219.222839938535</v>
      </c>
      <c r="J6" s="184">
        <v>137428.64204337401</v>
      </c>
      <c r="K6" s="854">
        <v>2325505.2154308097</v>
      </c>
    </row>
    <row r="7" spans="1:15" ht="12.75" customHeight="1">
      <c r="A7" s="1440" t="s">
        <v>568</v>
      </c>
      <c r="B7" s="1440"/>
      <c r="C7" s="1440"/>
      <c r="D7" s="1440"/>
      <c r="E7" s="1440"/>
      <c r="M7" s="813"/>
      <c r="N7" s="813"/>
    </row>
    <row r="8" spans="1:15" ht="12.75" customHeight="1">
      <c r="A8" s="853" t="s">
        <v>637</v>
      </c>
      <c r="B8" s="853"/>
      <c r="C8" s="853"/>
      <c r="D8" s="853"/>
      <c r="E8" s="851"/>
      <c r="M8" s="813"/>
      <c r="N8" s="813"/>
    </row>
    <row r="9" spans="1:15" ht="15.75">
      <c r="A9" s="851"/>
      <c r="B9" s="851"/>
      <c r="C9" s="851"/>
      <c r="D9" s="851"/>
      <c r="E9" s="852"/>
      <c r="F9" s="813"/>
      <c r="G9" s="849"/>
      <c r="K9" s="849"/>
      <c r="L9" s="849"/>
      <c r="M9" s="849"/>
      <c r="N9" s="849"/>
      <c r="O9" s="849"/>
    </row>
    <row r="10" spans="1:15" ht="15.75">
      <c r="A10" s="851"/>
      <c r="B10" s="851"/>
      <c r="C10" s="851"/>
      <c r="D10" s="851"/>
      <c r="F10" s="813"/>
      <c r="G10" s="850"/>
      <c r="K10" s="849"/>
      <c r="L10" s="849"/>
      <c r="M10" s="849"/>
      <c r="N10" s="849"/>
      <c r="O10" s="849"/>
    </row>
    <row r="11" spans="1:15">
      <c r="F11" s="813"/>
      <c r="G11" s="849"/>
      <c r="K11" s="849"/>
      <c r="L11" s="849"/>
      <c r="M11" s="849"/>
      <c r="N11" s="849"/>
      <c r="O11" s="849"/>
    </row>
    <row r="12" spans="1:15">
      <c r="G12" s="849"/>
      <c r="K12" s="849"/>
      <c r="L12" s="849"/>
      <c r="M12" s="849"/>
      <c r="N12" s="849"/>
      <c r="O12" s="849"/>
    </row>
    <row r="13" spans="1:15">
      <c r="B13" s="849"/>
      <c r="C13" s="849"/>
      <c r="D13" s="849"/>
      <c r="F13" s="849" t="s">
        <v>82</v>
      </c>
      <c r="G13" s="849"/>
      <c r="K13" s="849"/>
      <c r="L13" s="849"/>
      <c r="M13" s="849"/>
      <c r="N13" s="849"/>
      <c r="O13" s="849"/>
    </row>
    <row r="26" spans="8:8">
      <c r="H26" s="848"/>
    </row>
  </sheetData>
  <mergeCells count="7">
    <mergeCell ref="A7:E7"/>
    <mergeCell ref="A1:K1"/>
    <mergeCell ref="A2:A3"/>
    <mergeCell ref="B2:D2"/>
    <mergeCell ref="E2:G2"/>
    <mergeCell ref="H2:J2"/>
    <mergeCell ref="K2:K3"/>
  </mergeCells>
  <pageMargins left="0.75" right="0.75" top="1" bottom="1" header="0.5" footer="0.5"/>
  <pageSetup orientation="landscape" cellComments="asDisplayed"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Normal="100" workbookViewId="0">
      <selection activeCell="F32" sqref="F32"/>
    </sheetView>
  </sheetViews>
  <sheetFormatPr defaultColWidth="9.140625" defaultRowHeight="12.75"/>
  <cols>
    <col min="1" max="1" width="28.7109375" style="649" customWidth="1"/>
    <col min="2" max="2" width="9.28515625" style="649" customWidth="1"/>
    <col min="3" max="3" width="9.140625" style="649" customWidth="1"/>
    <col min="4" max="7" width="8.85546875" style="649" customWidth="1"/>
    <col min="8" max="10" width="9.140625" style="649" customWidth="1"/>
    <col min="11" max="11" width="12.85546875" style="649" customWidth="1"/>
    <col min="12" max="12" width="7.28515625" style="649" customWidth="1"/>
    <col min="13" max="13" width="9.140625" style="649" customWidth="1"/>
    <col min="14" max="16" width="9.140625" style="649" hidden="1" customWidth="1"/>
    <col min="17" max="16384" width="9.140625" style="649"/>
  </cols>
  <sheetData>
    <row r="1" spans="1:16" s="876" customFormat="1" ht="15.75">
      <c r="A1" s="1452" t="s">
        <v>317</v>
      </c>
      <c r="B1" s="1452"/>
      <c r="C1" s="1452"/>
      <c r="D1" s="1452"/>
      <c r="E1" s="1452"/>
      <c r="F1" s="1452"/>
      <c r="G1" s="1452"/>
      <c r="H1" s="1452"/>
      <c r="I1" s="1452"/>
      <c r="J1" s="1452"/>
      <c r="K1" s="1452"/>
    </row>
    <row r="2" spans="1:16" s="874" customFormat="1" ht="17.25" customHeight="1">
      <c r="A2" s="1185" t="s">
        <v>824</v>
      </c>
      <c r="B2" s="1458" t="s">
        <v>383</v>
      </c>
      <c r="C2" s="1459"/>
      <c r="D2" s="1460"/>
      <c r="E2" s="1458" t="s">
        <v>517</v>
      </c>
      <c r="F2" s="1459"/>
      <c r="G2" s="1460"/>
      <c r="H2" s="1458">
        <v>43191</v>
      </c>
      <c r="I2" s="1459"/>
      <c r="J2" s="1460"/>
      <c r="K2" s="1184" t="s">
        <v>823</v>
      </c>
      <c r="N2" s="875"/>
      <c r="O2" s="875"/>
      <c r="P2" s="875"/>
    </row>
    <row r="3" spans="1:16" s="874" customFormat="1" ht="30" customHeight="1">
      <c r="A3" s="1185"/>
      <c r="B3" s="858" t="s">
        <v>822</v>
      </c>
      <c r="C3" s="858" t="s">
        <v>821</v>
      </c>
      <c r="D3" s="858" t="s">
        <v>820</v>
      </c>
      <c r="E3" s="858" t="s">
        <v>822</v>
      </c>
      <c r="F3" s="858" t="s">
        <v>821</v>
      </c>
      <c r="G3" s="858" t="s">
        <v>820</v>
      </c>
      <c r="H3" s="858" t="s">
        <v>822</v>
      </c>
      <c r="I3" s="858" t="s">
        <v>821</v>
      </c>
      <c r="J3" s="858" t="s">
        <v>820</v>
      </c>
      <c r="K3" s="1184"/>
      <c r="N3" s="858" t="s">
        <v>822</v>
      </c>
      <c r="O3" s="858" t="s">
        <v>821</v>
      </c>
      <c r="P3" s="858" t="s">
        <v>820</v>
      </c>
    </row>
    <row r="4" spans="1:16" s="870" customFormat="1">
      <c r="A4" s="873" t="s">
        <v>819</v>
      </c>
      <c r="B4" s="871">
        <v>20652260.422160298</v>
      </c>
      <c r="C4" s="871">
        <v>20922378.716793392</v>
      </c>
      <c r="D4" s="871">
        <v>270118.29463309317</v>
      </c>
      <c r="E4" s="871">
        <v>1566542.5713639078</v>
      </c>
      <c r="F4" s="871">
        <v>1715606.8009813162</v>
      </c>
      <c r="G4" s="871">
        <v>149064.22961740839</v>
      </c>
      <c r="H4" s="871">
        <v>1566542.5713639078</v>
      </c>
      <c r="I4" s="871">
        <v>1715606.8009813162</v>
      </c>
      <c r="J4" s="871">
        <v>149064.22961740839</v>
      </c>
      <c r="K4" s="871">
        <v>2143364.2125756978</v>
      </c>
      <c r="L4" s="872"/>
      <c r="N4" s="871">
        <v>15184479.492485318</v>
      </c>
      <c r="O4" s="871">
        <v>15601374.00589087</v>
      </c>
      <c r="P4" s="871">
        <v>416894.51340555213</v>
      </c>
    </row>
    <row r="5" spans="1:16" s="870" customFormat="1">
      <c r="A5" s="873" t="s">
        <v>818</v>
      </c>
      <c r="B5" s="871">
        <v>71872.776880191726</v>
      </c>
      <c r="C5" s="871">
        <v>73963.334367758493</v>
      </c>
      <c r="D5" s="871">
        <v>2090.5574875667589</v>
      </c>
      <c r="E5" s="871">
        <v>13955.431237930849</v>
      </c>
      <c r="F5" s="871">
        <v>2721.1512941390001</v>
      </c>
      <c r="G5" s="871">
        <v>-11234.279943791849</v>
      </c>
      <c r="H5" s="871">
        <v>13955.431237930849</v>
      </c>
      <c r="I5" s="871">
        <v>2721.1512941390001</v>
      </c>
      <c r="J5" s="871">
        <v>-11234.279943791849</v>
      </c>
      <c r="K5" s="871">
        <v>178099.30571757484</v>
      </c>
      <c r="L5" s="872"/>
      <c r="N5" s="871">
        <v>36891.8274762047</v>
      </c>
      <c r="O5" s="871">
        <v>21155.677579988002</v>
      </c>
      <c r="P5" s="871">
        <v>-15736.149896216701</v>
      </c>
    </row>
    <row r="6" spans="1:16" s="870" customFormat="1">
      <c r="A6" s="873" t="s">
        <v>817</v>
      </c>
      <c r="B6" s="871">
        <v>2722.1550917412906</v>
      </c>
      <c r="C6" s="871">
        <v>2309.9037379654314</v>
      </c>
      <c r="D6" s="871">
        <v>-412.25135377585912</v>
      </c>
      <c r="E6" s="871">
        <v>401.71132545900002</v>
      </c>
      <c r="F6" s="871">
        <v>0.403695217</v>
      </c>
      <c r="G6" s="871">
        <v>-401.30763024200002</v>
      </c>
      <c r="H6" s="871">
        <v>401.71132545900002</v>
      </c>
      <c r="I6" s="871">
        <v>0.403695217</v>
      </c>
      <c r="J6" s="871">
        <v>-401.30763024200002</v>
      </c>
      <c r="K6" s="871">
        <v>4041.6971375363246</v>
      </c>
      <c r="L6" s="872"/>
      <c r="N6" s="871">
        <v>3521.7123961043494</v>
      </c>
      <c r="O6" s="871">
        <v>295.18843294674673</v>
      </c>
      <c r="P6" s="871">
        <v>-3226.5239631576028</v>
      </c>
    </row>
    <row r="7" spans="1:16" s="865" customFormat="1">
      <c r="A7" s="869" t="s">
        <v>24</v>
      </c>
      <c r="B7" s="868">
        <v>20726855.354132231</v>
      </c>
      <c r="C7" s="868">
        <v>20998651.954899117</v>
      </c>
      <c r="D7" s="868">
        <v>271796.6007668841</v>
      </c>
      <c r="E7" s="868">
        <v>1580899.7139272976</v>
      </c>
      <c r="F7" s="868">
        <v>1718328.3559706723</v>
      </c>
      <c r="G7" s="868">
        <v>137428.64204337454</v>
      </c>
      <c r="H7" s="868">
        <v>1580899.7139272976</v>
      </c>
      <c r="I7" s="868">
        <v>1718328.3559706723</v>
      </c>
      <c r="J7" s="868">
        <v>137428.64204337454</v>
      </c>
      <c r="K7" s="868">
        <v>2325505.2154308092</v>
      </c>
      <c r="L7" s="867"/>
      <c r="N7" s="866">
        <v>15224893.032357628</v>
      </c>
      <c r="O7" s="866">
        <v>15622824.871903805</v>
      </c>
      <c r="P7" s="866">
        <v>397931.83954617783</v>
      </c>
    </row>
    <row r="8" spans="1:16" ht="17.45" customHeight="1">
      <c r="A8" s="579" t="s">
        <v>568</v>
      </c>
      <c r="B8" s="863"/>
      <c r="C8" s="853"/>
      <c r="D8" s="864"/>
      <c r="E8" s="864"/>
      <c r="F8" s="864"/>
      <c r="G8" s="864"/>
    </row>
    <row r="9" spans="1:16">
      <c r="A9" s="863" t="s">
        <v>637</v>
      </c>
      <c r="B9" s="860"/>
      <c r="C9" s="860"/>
      <c r="D9" s="655"/>
      <c r="E9" s="655"/>
      <c r="F9" s="655"/>
      <c r="G9" s="655"/>
      <c r="H9" s="862"/>
      <c r="I9" s="862"/>
      <c r="J9" s="862"/>
    </row>
    <row r="10" spans="1:16">
      <c r="A10" s="861"/>
      <c r="B10" s="860"/>
      <c r="C10" s="860"/>
      <c r="D10" s="655"/>
      <c r="E10" s="655"/>
      <c r="F10" s="655"/>
      <c r="G10" s="655"/>
    </row>
  </sheetData>
  <mergeCells count="6">
    <mergeCell ref="A1:K1"/>
    <mergeCell ref="A2:A3"/>
    <mergeCell ref="B2:D2"/>
    <mergeCell ref="E2:G2"/>
    <mergeCell ref="H2:J2"/>
    <mergeCell ref="K2:K3"/>
  </mergeCells>
  <pageMargins left="0.75" right="0.75" top="1" bottom="1" header="0.5" footer="0.5"/>
  <pageSetup scale="93"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F32" sqref="F32"/>
    </sheetView>
  </sheetViews>
  <sheetFormatPr defaultColWidth="9.140625" defaultRowHeight="12.75"/>
  <cols>
    <col min="1" max="1" width="29.7109375" style="877" customWidth="1"/>
    <col min="2" max="3" width="9.28515625" style="877" customWidth="1"/>
    <col min="4" max="4" width="8.28515625" style="877" customWidth="1"/>
    <col min="5" max="5" width="10" style="879" customWidth="1"/>
    <col min="6" max="6" width="9.140625" style="877" customWidth="1"/>
    <col min="7" max="7" width="8.85546875" style="877" customWidth="1"/>
    <col min="8" max="8" width="7.5703125" style="877" customWidth="1"/>
    <col min="9" max="9" width="8.7109375" style="879" customWidth="1"/>
    <col min="10" max="11" width="9" style="877" customWidth="1"/>
    <col min="12" max="12" width="7.140625" style="877" customWidth="1"/>
    <col min="13" max="14" width="7.7109375" style="878" customWidth="1"/>
    <col min="15" max="15" width="11" style="877" hidden="1" customWidth="1"/>
    <col min="16" max="16" width="10.5703125" style="877" hidden="1" customWidth="1"/>
    <col min="17" max="17" width="9.28515625" style="877" hidden="1" customWidth="1"/>
    <col min="18" max="16384" width="9.140625" style="877"/>
  </cols>
  <sheetData>
    <row r="1" spans="1:17" s="906" customFormat="1" ht="17.25" customHeight="1" thickBot="1">
      <c r="A1" s="1465" t="s">
        <v>318</v>
      </c>
      <c r="B1" s="1465"/>
      <c r="C1" s="1465"/>
      <c r="D1" s="1465"/>
      <c r="E1" s="1465"/>
      <c r="F1" s="1465"/>
      <c r="G1" s="1465"/>
      <c r="H1" s="1465"/>
      <c r="I1" s="1465"/>
      <c r="J1" s="1465"/>
      <c r="K1" s="1465"/>
      <c r="L1" s="1465"/>
      <c r="M1" s="908"/>
      <c r="N1" s="908"/>
    </row>
    <row r="2" spans="1:17" s="906" customFormat="1" ht="13.5" customHeight="1">
      <c r="A2" s="1466" t="s">
        <v>842</v>
      </c>
      <c r="B2" s="1468" t="s">
        <v>383</v>
      </c>
      <c r="C2" s="1469"/>
      <c r="D2" s="1469"/>
      <c r="E2" s="1470"/>
      <c r="F2" s="1471" t="s">
        <v>517</v>
      </c>
      <c r="G2" s="1462"/>
      <c r="H2" s="1462"/>
      <c r="I2" s="1472"/>
      <c r="J2" s="1471">
        <v>43191</v>
      </c>
      <c r="K2" s="1462"/>
      <c r="L2" s="1463"/>
      <c r="M2" s="907"/>
      <c r="N2" s="907"/>
      <c r="O2" s="1461" t="s">
        <v>841</v>
      </c>
      <c r="P2" s="1462"/>
      <c r="Q2" s="1463"/>
    </row>
    <row r="3" spans="1:17" s="900" customFormat="1" ht="38.25">
      <c r="A3" s="1467"/>
      <c r="B3" s="905" t="s">
        <v>822</v>
      </c>
      <c r="C3" s="905" t="s">
        <v>821</v>
      </c>
      <c r="D3" s="904" t="s">
        <v>820</v>
      </c>
      <c r="E3" s="904" t="s">
        <v>840</v>
      </c>
      <c r="F3" s="904" t="s">
        <v>822</v>
      </c>
      <c r="G3" s="904" t="s">
        <v>821</v>
      </c>
      <c r="H3" s="904" t="s">
        <v>820</v>
      </c>
      <c r="I3" s="904" t="s">
        <v>840</v>
      </c>
      <c r="J3" s="904" t="s">
        <v>822</v>
      </c>
      <c r="K3" s="904" t="s">
        <v>821</v>
      </c>
      <c r="L3" s="904" t="s">
        <v>820</v>
      </c>
      <c r="M3" s="903"/>
      <c r="N3" s="903"/>
      <c r="O3" s="902" t="s">
        <v>822</v>
      </c>
      <c r="P3" s="902" t="s">
        <v>821</v>
      </c>
      <c r="Q3" s="901" t="s">
        <v>820</v>
      </c>
    </row>
    <row r="4" spans="1:17" s="882" customFormat="1" ht="27" customHeight="1">
      <c r="A4" s="899" t="s">
        <v>839</v>
      </c>
      <c r="B4" s="889">
        <v>20432029.269386981</v>
      </c>
      <c r="C4" s="889">
        <v>20420304.722268574</v>
      </c>
      <c r="D4" s="889">
        <v>-11724.54711840717</v>
      </c>
      <c r="E4" s="889">
        <v>1134949.7105709782</v>
      </c>
      <c r="F4" s="889">
        <v>1560904.721857033</v>
      </c>
      <c r="G4" s="889">
        <v>1682174.4380885267</v>
      </c>
      <c r="H4" s="889">
        <v>121269.71623149366</v>
      </c>
      <c r="I4" s="889">
        <v>1260094.7921715498</v>
      </c>
      <c r="J4" s="889">
        <v>1560904.721857033</v>
      </c>
      <c r="K4" s="889">
        <v>1682174.4380885267</v>
      </c>
      <c r="L4" s="889">
        <v>121269.71623149366</v>
      </c>
      <c r="M4" s="895"/>
      <c r="N4" s="895"/>
      <c r="O4" s="889">
        <v>15070850.586571293</v>
      </c>
      <c r="P4" s="889">
        <v>15356527.836868433</v>
      </c>
      <c r="Q4" s="898">
        <v>285677.25029714033</v>
      </c>
    </row>
    <row r="5" spans="1:17" s="896" customFormat="1" ht="15.75">
      <c r="A5" s="894" t="s">
        <v>838</v>
      </c>
      <c r="B5" s="893">
        <v>19505850.399040945</v>
      </c>
      <c r="C5" s="893">
        <v>19502914.141226538</v>
      </c>
      <c r="D5" s="893">
        <v>-2936.2578144073486</v>
      </c>
      <c r="E5" s="893">
        <v>335524.82189830701</v>
      </c>
      <c r="F5" s="893">
        <v>1497323.2655504791</v>
      </c>
      <c r="G5" s="893">
        <v>1613808.8704229002</v>
      </c>
      <c r="H5" s="893">
        <v>116485.60487242113</v>
      </c>
      <c r="I5" s="893">
        <v>456716.66439880111</v>
      </c>
      <c r="J5" s="893">
        <v>1497323.2655504791</v>
      </c>
      <c r="K5" s="893">
        <v>1613808.8704229002</v>
      </c>
      <c r="L5" s="893">
        <v>116485.60487242113</v>
      </c>
      <c r="M5" s="892"/>
      <c r="N5" s="892"/>
      <c r="O5" s="891">
        <v>14453105.184089266</v>
      </c>
      <c r="P5" s="891">
        <v>14564078.29329402</v>
      </c>
      <c r="Q5" s="887">
        <v>110973.10920475423</v>
      </c>
    </row>
    <row r="6" spans="1:17" s="896" customFormat="1" ht="15.75">
      <c r="A6" s="894" t="s">
        <v>837</v>
      </c>
      <c r="B6" s="893">
        <v>11254.743316750462</v>
      </c>
      <c r="C6" s="893">
        <v>7977.3015841163087</v>
      </c>
      <c r="D6" s="893">
        <v>-3277.4417326341536</v>
      </c>
      <c r="E6" s="893">
        <v>11404.162072791636</v>
      </c>
      <c r="F6" s="893">
        <v>624.54091516571225</v>
      </c>
      <c r="G6" s="893">
        <v>188.557308314491</v>
      </c>
      <c r="H6" s="893">
        <v>-435.98360685122123</v>
      </c>
      <c r="I6" s="893">
        <v>10880.256596524559</v>
      </c>
      <c r="J6" s="893">
        <v>624.54091516571225</v>
      </c>
      <c r="K6" s="893">
        <v>188.557308314491</v>
      </c>
      <c r="L6" s="893">
        <v>-435.98360685122123</v>
      </c>
      <c r="M6" s="892"/>
      <c r="N6" s="892"/>
      <c r="O6" s="891">
        <v>13908.458142523898</v>
      </c>
      <c r="P6" s="891">
        <v>11732.89148066017</v>
      </c>
      <c r="Q6" s="887">
        <v>-2175.5666618637279</v>
      </c>
    </row>
    <row r="7" spans="1:17" s="896" customFormat="1" ht="15.75">
      <c r="A7" s="894" t="s">
        <v>836</v>
      </c>
      <c r="B7" s="893">
        <v>914924.12702928565</v>
      </c>
      <c r="C7" s="893">
        <v>909073.27945792</v>
      </c>
      <c r="D7" s="893">
        <v>-5850.847571365668</v>
      </c>
      <c r="E7" s="893">
        <v>785552.93716160755</v>
      </c>
      <c r="F7" s="893">
        <v>62956.915391388204</v>
      </c>
      <c r="G7" s="893">
        <v>68177.010357311956</v>
      </c>
      <c r="H7" s="893">
        <v>5220.0949659237531</v>
      </c>
      <c r="I7" s="893">
        <v>790016.38711314311</v>
      </c>
      <c r="J7" s="893">
        <v>62956.915391388204</v>
      </c>
      <c r="K7" s="893">
        <v>68177.010357311956</v>
      </c>
      <c r="L7" s="893">
        <v>5220.0949659237531</v>
      </c>
      <c r="M7" s="892"/>
      <c r="N7" s="892"/>
      <c r="O7" s="891">
        <v>603836.9443395033</v>
      </c>
      <c r="P7" s="891">
        <v>780716.65209375322</v>
      </c>
      <c r="Q7" s="887">
        <v>176879.70775424986</v>
      </c>
    </row>
    <row r="8" spans="1:17" s="896" customFormat="1" ht="15.75">
      <c r="A8" s="894" t="s">
        <v>835</v>
      </c>
      <c r="B8" s="893">
        <v>0</v>
      </c>
      <c r="C8" s="893">
        <v>0</v>
      </c>
      <c r="D8" s="893">
        <v>0</v>
      </c>
      <c r="E8" s="893">
        <v>0</v>
      </c>
      <c r="F8" s="893">
        <v>0</v>
      </c>
      <c r="G8" s="893">
        <v>0</v>
      </c>
      <c r="H8" s="893">
        <v>0</v>
      </c>
      <c r="I8" s="893">
        <v>0</v>
      </c>
      <c r="J8" s="893">
        <v>0</v>
      </c>
      <c r="K8" s="893">
        <v>0</v>
      </c>
      <c r="L8" s="893">
        <v>0</v>
      </c>
      <c r="M8" s="892"/>
      <c r="N8" s="892"/>
      <c r="O8" s="891">
        <v>0</v>
      </c>
      <c r="P8" s="891">
        <v>0</v>
      </c>
      <c r="Q8" s="887">
        <v>0</v>
      </c>
    </row>
    <row r="9" spans="1:17" s="896" customFormat="1" ht="15.75">
      <c r="A9" s="894" t="s">
        <v>834</v>
      </c>
      <c r="B9" s="893">
        <v>0</v>
      </c>
      <c r="C9" s="893">
        <v>340</v>
      </c>
      <c r="D9" s="893">
        <v>340</v>
      </c>
      <c r="E9" s="893">
        <v>2467.7894382721443</v>
      </c>
      <c r="F9" s="893">
        <v>0</v>
      </c>
      <c r="G9" s="893">
        <v>0</v>
      </c>
      <c r="H9" s="893">
        <v>0</v>
      </c>
      <c r="I9" s="893">
        <v>2481.4840630809799</v>
      </c>
      <c r="J9" s="893">
        <v>0</v>
      </c>
      <c r="K9" s="893">
        <v>0</v>
      </c>
      <c r="L9" s="893">
        <v>0</v>
      </c>
      <c r="M9" s="892"/>
      <c r="N9" s="892"/>
      <c r="O9" s="891">
        <v>0</v>
      </c>
      <c r="P9" s="891">
        <v>0</v>
      </c>
      <c r="Q9" s="887">
        <v>0</v>
      </c>
    </row>
    <row r="10" spans="1:17" s="882" customFormat="1" ht="25.5" customHeight="1">
      <c r="A10" s="897" t="s">
        <v>833</v>
      </c>
      <c r="B10" s="889">
        <v>229382.46339660246</v>
      </c>
      <c r="C10" s="889">
        <v>400451.36173162726</v>
      </c>
      <c r="D10" s="889">
        <v>171068.89833502474</v>
      </c>
      <c r="E10" s="889">
        <v>749789.73411921645</v>
      </c>
      <c r="F10" s="889">
        <v>14514.846970752251</v>
      </c>
      <c r="G10" s="889">
        <v>26923.496757311303</v>
      </c>
      <c r="H10" s="889">
        <v>12408.649786559052</v>
      </c>
      <c r="I10" s="889">
        <v>800283.32908491325</v>
      </c>
      <c r="J10" s="889">
        <v>14514.846970752251</v>
      </c>
      <c r="K10" s="889">
        <v>26923.496757311303</v>
      </c>
      <c r="L10" s="889">
        <v>12408.649786559052</v>
      </c>
      <c r="M10" s="895"/>
      <c r="N10" s="895"/>
      <c r="O10" s="889">
        <v>127702.88246307812</v>
      </c>
      <c r="P10" s="889">
        <v>189854.02904776167</v>
      </c>
      <c r="Q10" s="889">
        <v>62151.14658468352</v>
      </c>
    </row>
    <row r="11" spans="1:17" s="896" customFormat="1" ht="15.75">
      <c r="A11" s="894" t="s">
        <v>832</v>
      </c>
      <c r="B11" s="893">
        <v>7976.0731168125149</v>
      </c>
      <c r="C11" s="893">
        <v>22291.473888860874</v>
      </c>
      <c r="D11" s="893">
        <v>14315.400772048359</v>
      </c>
      <c r="E11" s="893">
        <v>80582.994457943714</v>
      </c>
      <c r="F11" s="893">
        <v>1255.2055783094206</v>
      </c>
      <c r="G11" s="893">
        <v>1701.962157461272</v>
      </c>
      <c r="H11" s="893">
        <v>446.75657915185127</v>
      </c>
      <c r="I11" s="893">
        <v>85803.976844998877</v>
      </c>
      <c r="J11" s="893">
        <v>1255.2055783094206</v>
      </c>
      <c r="K11" s="893">
        <v>1701.962157461272</v>
      </c>
      <c r="L11" s="893">
        <v>446.75657915185127</v>
      </c>
      <c r="M11" s="892"/>
      <c r="N11" s="892"/>
      <c r="O11" s="891">
        <v>3705.1963751145731</v>
      </c>
      <c r="P11" s="891">
        <v>10895.435070946829</v>
      </c>
      <c r="Q11" s="887">
        <v>7190.2386958322568</v>
      </c>
    </row>
    <row r="12" spans="1:17" s="896" customFormat="1" ht="15.75">
      <c r="A12" s="894" t="s">
        <v>831</v>
      </c>
      <c r="B12" s="893">
        <v>221406.39027978995</v>
      </c>
      <c r="C12" s="893">
        <v>378159.88784276636</v>
      </c>
      <c r="D12" s="893">
        <v>156753.49756297638</v>
      </c>
      <c r="E12" s="893">
        <v>669206.73966127273</v>
      </c>
      <c r="F12" s="893">
        <v>13259.641392442831</v>
      </c>
      <c r="G12" s="893">
        <v>25221.534599850031</v>
      </c>
      <c r="H12" s="893">
        <v>11961.8932074072</v>
      </c>
      <c r="I12" s="893">
        <v>714479.35223991435</v>
      </c>
      <c r="J12" s="893">
        <v>13259.641392442831</v>
      </c>
      <c r="K12" s="893">
        <v>25221.534599850031</v>
      </c>
      <c r="L12" s="893">
        <v>11961.8932074072</v>
      </c>
      <c r="M12" s="892"/>
      <c r="N12" s="892"/>
      <c r="O12" s="891">
        <v>123997.68608796355</v>
      </c>
      <c r="P12" s="891">
        <v>178958.59397681482</v>
      </c>
      <c r="Q12" s="887">
        <v>54960.907888851267</v>
      </c>
    </row>
    <row r="13" spans="1:17" s="882" customFormat="1" ht="15.75">
      <c r="A13" s="890" t="s">
        <v>830</v>
      </c>
      <c r="B13" s="889">
        <v>29568.580283931871</v>
      </c>
      <c r="C13" s="889">
        <v>119325.9602260227</v>
      </c>
      <c r="D13" s="889">
        <v>89757.379942090833</v>
      </c>
      <c r="E13" s="889">
        <v>172151.24990377043</v>
      </c>
      <c r="F13" s="889">
        <v>3094.6022894795487</v>
      </c>
      <c r="G13" s="889">
        <v>6594.7826426011443</v>
      </c>
      <c r="H13" s="889">
        <v>3500.1803531215955</v>
      </c>
      <c r="I13" s="889">
        <v>181305.89821059222</v>
      </c>
      <c r="J13" s="889">
        <v>3094.6022894795487</v>
      </c>
      <c r="K13" s="889">
        <v>6594.7826426011443</v>
      </c>
      <c r="L13" s="889">
        <v>3500.1803531215955</v>
      </c>
      <c r="M13" s="888"/>
      <c r="N13" s="888"/>
      <c r="O13" s="887">
        <v>11068.736144362258</v>
      </c>
      <c r="P13" s="887">
        <v>41727.245063994735</v>
      </c>
      <c r="Q13" s="887">
        <v>30658.508919632477</v>
      </c>
    </row>
    <row r="14" spans="1:17" s="882" customFormat="1" ht="15.75">
      <c r="A14" s="890" t="s">
        <v>829</v>
      </c>
      <c r="B14" s="889">
        <v>35248.693014017015</v>
      </c>
      <c r="C14" s="889">
        <v>58371.767337493002</v>
      </c>
      <c r="D14" s="889">
        <v>23123.07432347599</v>
      </c>
      <c r="E14" s="889">
        <v>77694.062402337659</v>
      </c>
      <c r="F14" s="889">
        <v>2368.0568540875788</v>
      </c>
      <c r="G14" s="889">
        <v>2619.684950329</v>
      </c>
      <c r="H14" s="889">
        <v>251.62809624142096</v>
      </c>
      <c r="I14" s="889">
        <v>82302.226137128077</v>
      </c>
      <c r="J14" s="889">
        <v>2368.0568540875788</v>
      </c>
      <c r="K14" s="889">
        <v>2619.684950329</v>
      </c>
      <c r="L14" s="889">
        <v>251.62809624142096</v>
      </c>
      <c r="M14" s="895"/>
      <c r="N14" s="895"/>
      <c r="O14" s="889">
        <v>13853.703307458398</v>
      </c>
      <c r="P14" s="889">
        <v>34308.755131673366</v>
      </c>
      <c r="Q14" s="889">
        <v>19760.274611642129</v>
      </c>
    </row>
    <row r="15" spans="1:17" s="882" customFormat="1" ht="15.75">
      <c r="A15" s="894" t="s">
        <v>828</v>
      </c>
      <c r="B15" s="893">
        <v>865.88554256422981</v>
      </c>
      <c r="C15" s="893">
        <v>31.45812243</v>
      </c>
      <c r="D15" s="893">
        <v>-834.42742013422981</v>
      </c>
      <c r="E15" s="893">
        <v>4806.0582168572473</v>
      </c>
      <c r="F15" s="893">
        <v>70.968794142578204</v>
      </c>
      <c r="G15" s="893">
        <v>17.301999518999999</v>
      </c>
      <c r="H15" s="893">
        <v>-53.666794623578205</v>
      </c>
      <c r="I15" s="893">
        <v>4801.3811928473251</v>
      </c>
      <c r="J15" s="893">
        <v>70.968794142578204</v>
      </c>
      <c r="K15" s="893">
        <v>17.301999518999999</v>
      </c>
      <c r="L15" s="893">
        <v>-53.666794623578205</v>
      </c>
      <c r="M15" s="892"/>
      <c r="N15" s="892"/>
      <c r="O15" s="891">
        <v>779.90593204184233</v>
      </c>
      <c r="P15" s="891">
        <v>85.128719469000018</v>
      </c>
      <c r="Q15" s="887">
        <v>-694.77721257284236</v>
      </c>
    </row>
    <row r="16" spans="1:17" s="882" customFormat="1" ht="15.75">
      <c r="A16" s="894" t="s">
        <v>827</v>
      </c>
      <c r="B16" s="893">
        <v>34382.807471452783</v>
      </c>
      <c r="C16" s="893">
        <v>58340.309215063004</v>
      </c>
      <c r="D16" s="893">
        <v>23957.501743610221</v>
      </c>
      <c r="E16" s="893">
        <v>72888.004185480415</v>
      </c>
      <c r="F16" s="893">
        <v>2297.0880599450006</v>
      </c>
      <c r="G16" s="893">
        <v>2602.3829508099998</v>
      </c>
      <c r="H16" s="893">
        <v>305.29489086499916</v>
      </c>
      <c r="I16" s="893">
        <v>77500.844944280747</v>
      </c>
      <c r="J16" s="893">
        <v>2297.0880599450006</v>
      </c>
      <c r="K16" s="893">
        <v>2602.3829508099998</v>
      </c>
      <c r="L16" s="893">
        <v>305.29489086499916</v>
      </c>
      <c r="M16" s="892"/>
      <c r="N16" s="892"/>
      <c r="O16" s="891">
        <v>13853.703307458398</v>
      </c>
      <c r="P16" s="891">
        <v>34308.755131673366</v>
      </c>
      <c r="Q16" s="887">
        <v>20455.05182421497</v>
      </c>
    </row>
    <row r="17" spans="1:17" s="882" customFormat="1" ht="15" customHeight="1">
      <c r="A17" s="890" t="s">
        <v>826</v>
      </c>
      <c r="B17" s="889">
        <v>626.34805069697268</v>
      </c>
      <c r="C17" s="889">
        <v>198.14333539664185</v>
      </c>
      <c r="D17" s="889">
        <v>-428.2047153003308</v>
      </c>
      <c r="E17" s="889">
        <v>1450.9949928233791</v>
      </c>
      <c r="F17" s="889">
        <v>17.485955945235592</v>
      </c>
      <c r="G17" s="889">
        <v>15.95353190405047</v>
      </c>
      <c r="H17" s="889">
        <v>-1.5324240411851218</v>
      </c>
      <c r="I17" s="889">
        <v>1518.9698266255782</v>
      </c>
      <c r="J17" s="889">
        <v>17.485955945235592</v>
      </c>
      <c r="K17" s="889">
        <v>15.95353190405047</v>
      </c>
      <c r="L17" s="889">
        <v>-1.5324240411851218</v>
      </c>
      <c r="M17" s="888"/>
      <c r="N17" s="888"/>
      <c r="O17" s="887">
        <v>637.21793939250961</v>
      </c>
      <c r="P17" s="887">
        <v>321.87707247186296</v>
      </c>
      <c r="Q17" s="887">
        <v>-315.34086692064665</v>
      </c>
    </row>
    <row r="18" spans="1:17" s="882" customFormat="1" ht="16.5" thickBot="1">
      <c r="A18" s="886" t="s">
        <v>825</v>
      </c>
      <c r="B18" s="884">
        <v>20726855.354132228</v>
      </c>
      <c r="C18" s="884">
        <v>20998651.954899114</v>
      </c>
      <c r="D18" s="884">
        <v>271796.6007668841</v>
      </c>
      <c r="E18" s="884">
        <v>2136035.7519891262</v>
      </c>
      <c r="F18" s="884">
        <v>1580899.7139272976</v>
      </c>
      <c r="G18" s="884">
        <v>1718328.3559706723</v>
      </c>
      <c r="H18" s="884">
        <v>137428.64204337454</v>
      </c>
      <c r="I18" s="884">
        <v>2325505.2154308092</v>
      </c>
      <c r="J18" s="884">
        <v>1580899.7139272976</v>
      </c>
      <c r="K18" s="884">
        <v>1718328.3559706723</v>
      </c>
      <c r="L18" s="884">
        <v>137428.64204337454</v>
      </c>
      <c r="M18" s="885"/>
      <c r="N18" s="885"/>
      <c r="O18" s="884">
        <v>15224113.126425585</v>
      </c>
      <c r="P18" s="884">
        <v>15622739.743184336</v>
      </c>
      <c r="Q18" s="883">
        <v>397931.83954617783</v>
      </c>
    </row>
    <row r="19" spans="1:17">
      <c r="A19" s="1464" t="s">
        <v>568</v>
      </c>
      <c r="B19" s="1464"/>
    </row>
    <row r="20" spans="1:17">
      <c r="A20" s="881" t="s">
        <v>637</v>
      </c>
      <c r="G20" s="877" t="s">
        <v>82</v>
      </c>
      <c r="K20" s="877" t="s">
        <v>82</v>
      </c>
    </row>
    <row r="21" spans="1:17">
      <c r="B21" s="880"/>
    </row>
    <row r="22" spans="1:17">
      <c r="B22" s="880"/>
    </row>
    <row r="23" spans="1:17">
      <c r="B23" s="880"/>
    </row>
  </sheetData>
  <mergeCells count="7">
    <mergeCell ref="O2:Q2"/>
    <mergeCell ref="A19:B19"/>
    <mergeCell ref="A1:L1"/>
    <mergeCell ref="A2:A3"/>
    <mergeCell ref="B2:E2"/>
    <mergeCell ref="J2:L2"/>
    <mergeCell ref="F2:I2"/>
  </mergeCells>
  <pageMargins left="0.75" right="0.75" top="1" bottom="1" header="0.5" footer="0.5"/>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Normal="100" workbookViewId="0">
      <selection activeCell="F32" sqref="F32"/>
    </sheetView>
  </sheetViews>
  <sheetFormatPr defaultColWidth="9.140625" defaultRowHeight="15"/>
  <cols>
    <col min="1" max="1" width="7.85546875" style="678" customWidth="1"/>
    <col min="2" max="2" width="6.85546875" style="664" customWidth="1"/>
    <col min="3" max="3" width="8" style="664" customWidth="1"/>
    <col min="4" max="4" width="7.85546875" style="664" customWidth="1"/>
    <col min="5" max="5" width="8" style="664" customWidth="1"/>
    <col min="6" max="6" width="5.28515625" style="664" customWidth="1"/>
    <col min="7" max="7" width="8.42578125" style="664" customWidth="1"/>
    <col min="8" max="8" width="5.42578125" style="664" customWidth="1"/>
    <col min="9" max="9" width="8.140625" style="664" customWidth="1"/>
    <col min="10" max="10" width="5.5703125" style="664" customWidth="1"/>
    <col min="11" max="11" width="8" style="664" customWidth="1"/>
    <col min="12" max="12" width="5" style="664" customWidth="1"/>
    <col min="13" max="13" width="7.85546875" style="664" customWidth="1"/>
    <col min="14" max="14" width="5.5703125" style="664" customWidth="1"/>
    <col min="15" max="15" width="8.42578125" style="664" customWidth="1"/>
    <col min="16" max="16" width="5.42578125" style="664" customWidth="1"/>
    <col min="17" max="17" width="7.5703125" style="664" customWidth="1"/>
    <col min="18" max="18" width="5.42578125" style="664" customWidth="1"/>
    <col min="19" max="19" width="7.85546875" style="664" customWidth="1"/>
    <col min="20" max="20" width="11.7109375" style="664" bestFit="1" customWidth="1"/>
    <col min="21" max="21" width="9.42578125" style="664" bestFit="1" customWidth="1"/>
    <col min="22" max="22" width="9.5703125" style="664" bestFit="1" customWidth="1"/>
    <col min="23" max="23" width="9.42578125" style="664" bestFit="1" customWidth="1"/>
    <col min="24" max="24" width="9.7109375" style="664" bestFit="1" customWidth="1"/>
    <col min="25" max="25" width="9.42578125" style="664" bestFit="1" customWidth="1"/>
    <col min="26" max="26" width="9.7109375" style="664" bestFit="1" customWidth="1"/>
    <col min="27" max="27" width="9.42578125" style="664" bestFit="1" customWidth="1"/>
    <col min="28" max="28" width="9.5703125" style="664" bestFit="1" customWidth="1"/>
    <col min="29" max="31" width="9.42578125" style="664" bestFit="1" customWidth="1"/>
    <col min="32" max="32" width="9.7109375" style="664" bestFit="1" customWidth="1"/>
    <col min="33" max="33" width="9.42578125" style="664" bestFit="1" customWidth="1"/>
    <col min="34" max="34" width="9.7109375" style="664" bestFit="1" customWidth="1"/>
    <col min="35" max="35" width="9.42578125" style="664" bestFit="1" customWidth="1"/>
    <col min="36" max="36" width="9.5703125" style="664" bestFit="1" customWidth="1"/>
    <col min="37" max="16384" width="9.140625" style="664"/>
  </cols>
  <sheetData>
    <row r="1" spans="1:22" s="659" customFormat="1" ht="17.25" customHeight="1">
      <c r="A1" s="1191" t="s">
        <v>685</v>
      </c>
      <c r="B1" s="1191"/>
      <c r="C1" s="1191"/>
      <c r="D1" s="1191"/>
      <c r="E1" s="1191"/>
      <c r="F1" s="1191"/>
      <c r="G1" s="1191"/>
      <c r="H1" s="1191"/>
      <c r="I1" s="1191"/>
      <c r="J1" s="1191"/>
      <c r="K1" s="1191"/>
      <c r="L1" s="1191"/>
      <c r="M1" s="1191"/>
      <c r="N1" s="1191"/>
      <c r="O1" s="1191"/>
      <c r="P1" s="1191"/>
      <c r="Q1" s="1191"/>
      <c r="R1" s="1191"/>
      <c r="S1" s="658"/>
    </row>
    <row r="2" spans="1:22" s="660" customFormat="1" ht="15.75" customHeight="1">
      <c r="A2" s="1192" t="s">
        <v>25</v>
      </c>
      <c r="B2" s="1189" t="s">
        <v>24</v>
      </c>
      <c r="C2" s="1189"/>
      <c r="D2" s="1189" t="s">
        <v>686</v>
      </c>
      <c r="E2" s="1189"/>
      <c r="F2" s="1189"/>
      <c r="G2" s="1189"/>
      <c r="H2" s="1189" t="s">
        <v>687</v>
      </c>
      <c r="I2" s="1189"/>
      <c r="J2" s="1189"/>
      <c r="K2" s="1189"/>
      <c r="L2" s="1189" t="s">
        <v>688</v>
      </c>
      <c r="M2" s="1189"/>
      <c r="N2" s="1189"/>
      <c r="O2" s="1189"/>
      <c r="P2" s="1189"/>
      <c r="Q2" s="1189"/>
      <c r="R2" s="1189"/>
      <c r="S2" s="1189"/>
    </row>
    <row r="3" spans="1:22" s="660" customFormat="1" ht="15" customHeight="1">
      <c r="A3" s="1192"/>
      <c r="B3" s="1189"/>
      <c r="C3" s="1189"/>
      <c r="D3" s="1189" t="s">
        <v>689</v>
      </c>
      <c r="E3" s="1189"/>
      <c r="F3" s="1189" t="s">
        <v>623</v>
      </c>
      <c r="G3" s="1189"/>
      <c r="H3" s="1189" t="s">
        <v>690</v>
      </c>
      <c r="I3" s="1189"/>
      <c r="J3" s="1189" t="s">
        <v>691</v>
      </c>
      <c r="K3" s="1189"/>
      <c r="L3" s="1189" t="s">
        <v>692</v>
      </c>
      <c r="M3" s="1189"/>
      <c r="N3" s="1189"/>
      <c r="O3" s="1189"/>
      <c r="P3" s="1189" t="s">
        <v>693</v>
      </c>
      <c r="Q3" s="1189"/>
      <c r="R3" s="1189" t="s">
        <v>26</v>
      </c>
      <c r="S3" s="1189"/>
    </row>
    <row r="4" spans="1:22" s="661" customFormat="1" ht="14.25" customHeight="1">
      <c r="A4" s="1192"/>
      <c r="B4" s="1189"/>
      <c r="C4" s="1189"/>
      <c r="D4" s="1189"/>
      <c r="E4" s="1189"/>
      <c r="F4" s="1189"/>
      <c r="G4" s="1189"/>
      <c r="H4" s="1189"/>
      <c r="I4" s="1189"/>
      <c r="J4" s="1189"/>
      <c r="K4" s="1189"/>
      <c r="L4" s="1189" t="s">
        <v>694</v>
      </c>
      <c r="M4" s="1189"/>
      <c r="N4" s="1189" t="s">
        <v>695</v>
      </c>
      <c r="O4" s="1189"/>
      <c r="P4" s="1189"/>
      <c r="Q4" s="1189"/>
      <c r="R4" s="1189"/>
      <c r="S4" s="1189"/>
    </row>
    <row r="5" spans="1:22" s="663" customFormat="1" ht="39" customHeight="1">
      <c r="A5" s="1192"/>
      <c r="B5" s="662" t="s">
        <v>696</v>
      </c>
      <c r="C5" s="662" t="s">
        <v>683</v>
      </c>
      <c r="D5" s="662" t="s">
        <v>696</v>
      </c>
      <c r="E5" s="662" t="s">
        <v>683</v>
      </c>
      <c r="F5" s="662" t="s">
        <v>696</v>
      </c>
      <c r="G5" s="662" t="s">
        <v>683</v>
      </c>
      <c r="H5" s="662" t="s">
        <v>696</v>
      </c>
      <c r="I5" s="662" t="s">
        <v>683</v>
      </c>
      <c r="J5" s="662" t="s">
        <v>696</v>
      </c>
      <c r="K5" s="662" t="s">
        <v>683</v>
      </c>
      <c r="L5" s="662" t="s">
        <v>696</v>
      </c>
      <c r="M5" s="662" t="s">
        <v>683</v>
      </c>
      <c r="N5" s="662" t="s">
        <v>696</v>
      </c>
      <c r="O5" s="662" t="s">
        <v>683</v>
      </c>
      <c r="P5" s="662" t="s">
        <v>696</v>
      </c>
      <c r="Q5" s="662" t="s">
        <v>683</v>
      </c>
      <c r="R5" s="662" t="s">
        <v>696</v>
      </c>
      <c r="S5" s="662" t="s">
        <v>683</v>
      </c>
    </row>
    <row r="6" spans="1:22" s="665" customFormat="1" ht="14.25" customHeight="1">
      <c r="A6" s="6" t="s">
        <v>383</v>
      </c>
      <c r="B6" s="648">
        <v>228</v>
      </c>
      <c r="C6" s="648">
        <v>110140.18</v>
      </c>
      <c r="D6" s="648">
        <v>207</v>
      </c>
      <c r="E6" s="648">
        <v>88740.120000000024</v>
      </c>
      <c r="F6" s="648">
        <v>21</v>
      </c>
      <c r="G6" s="648">
        <v>21400.059999999998</v>
      </c>
      <c r="H6" s="648">
        <v>29</v>
      </c>
      <c r="I6" s="648">
        <v>26365.71</v>
      </c>
      <c r="J6" s="648">
        <v>199</v>
      </c>
      <c r="K6" s="648">
        <v>83774.47</v>
      </c>
      <c r="L6" s="648">
        <v>3</v>
      </c>
      <c r="M6" s="648">
        <v>10.93</v>
      </c>
      <c r="N6" s="648">
        <v>218</v>
      </c>
      <c r="O6" s="648">
        <v>105166.2</v>
      </c>
      <c r="P6" s="648">
        <v>0</v>
      </c>
      <c r="Q6" s="648">
        <v>0</v>
      </c>
      <c r="R6" s="648">
        <v>7</v>
      </c>
      <c r="S6" s="648">
        <v>4953.0499999999993</v>
      </c>
      <c r="T6" s="664"/>
      <c r="U6" s="664"/>
      <c r="V6" s="664"/>
    </row>
    <row r="7" spans="1:22" s="665" customFormat="1" ht="14.25" customHeight="1">
      <c r="A7" s="6" t="s">
        <v>517</v>
      </c>
      <c r="B7" s="648">
        <f>B8</f>
        <v>16</v>
      </c>
      <c r="C7" s="648">
        <f t="shared" ref="C7:S7" si="0">C8</f>
        <v>3555.31</v>
      </c>
      <c r="D7" s="648">
        <f t="shared" si="0"/>
        <v>14</v>
      </c>
      <c r="E7" s="648">
        <f t="shared" si="0"/>
        <v>3405.65</v>
      </c>
      <c r="F7" s="648">
        <f t="shared" si="0"/>
        <v>2</v>
      </c>
      <c r="G7" s="648">
        <f t="shared" si="0"/>
        <v>149.66</v>
      </c>
      <c r="H7" s="648">
        <f t="shared" si="0"/>
        <v>4</v>
      </c>
      <c r="I7" s="648">
        <f t="shared" si="0"/>
        <v>3363.9266922000002</v>
      </c>
      <c r="J7" s="648">
        <f t="shared" si="0"/>
        <v>12</v>
      </c>
      <c r="K7" s="648">
        <f t="shared" si="0"/>
        <v>191.38</v>
      </c>
      <c r="L7" s="648">
        <f t="shared" si="0"/>
        <v>1</v>
      </c>
      <c r="M7" s="648">
        <f t="shared" si="0"/>
        <v>3.2</v>
      </c>
      <c r="N7" s="648">
        <f t="shared" si="0"/>
        <v>13</v>
      </c>
      <c r="O7" s="648">
        <f t="shared" si="0"/>
        <v>337.84</v>
      </c>
      <c r="P7" s="648">
        <f t="shared" si="0"/>
        <v>0</v>
      </c>
      <c r="Q7" s="648">
        <f t="shared" si="0"/>
        <v>0</v>
      </c>
      <c r="R7" s="648">
        <f t="shared" si="0"/>
        <v>2</v>
      </c>
      <c r="S7" s="648">
        <f t="shared" si="0"/>
        <v>3214.27</v>
      </c>
      <c r="T7" s="664"/>
      <c r="U7" s="664"/>
      <c r="V7" s="664"/>
    </row>
    <row r="8" spans="1:22" s="667" customFormat="1" ht="14.25" customHeight="1">
      <c r="A8" s="650">
        <v>43220</v>
      </c>
      <c r="B8" s="666">
        <v>16</v>
      </c>
      <c r="C8" s="666">
        <v>3555.31</v>
      </c>
      <c r="D8" s="666">
        <v>14</v>
      </c>
      <c r="E8" s="666">
        <v>3405.65</v>
      </c>
      <c r="F8" s="666">
        <v>2</v>
      </c>
      <c r="G8" s="666">
        <v>149.66</v>
      </c>
      <c r="H8" s="666">
        <v>4</v>
      </c>
      <c r="I8" s="666">
        <v>3363.9266922000002</v>
      </c>
      <c r="J8" s="666">
        <v>12</v>
      </c>
      <c r="K8" s="666">
        <v>191.38</v>
      </c>
      <c r="L8" s="666">
        <v>1</v>
      </c>
      <c r="M8" s="666">
        <v>3.2</v>
      </c>
      <c r="N8" s="666">
        <v>13</v>
      </c>
      <c r="O8" s="666">
        <v>337.84</v>
      </c>
      <c r="P8" s="666">
        <v>0</v>
      </c>
      <c r="Q8" s="666">
        <v>0</v>
      </c>
      <c r="R8" s="666">
        <v>2</v>
      </c>
      <c r="S8" s="666">
        <v>3214.27</v>
      </c>
      <c r="T8" s="664"/>
      <c r="U8" s="664"/>
      <c r="V8" s="664"/>
    </row>
    <row r="9" spans="1:22" s="667" customFormat="1" ht="14.25" customHeight="1">
      <c r="A9" s="668"/>
      <c r="B9" s="669"/>
      <c r="C9" s="669"/>
      <c r="D9" s="669"/>
      <c r="E9" s="669"/>
      <c r="F9" s="669"/>
      <c r="G9" s="669"/>
      <c r="H9" s="669"/>
      <c r="I9" s="669"/>
      <c r="J9" s="669"/>
      <c r="K9" s="669"/>
      <c r="L9" s="669"/>
      <c r="M9" s="669"/>
      <c r="N9" s="669"/>
      <c r="O9" s="669"/>
      <c r="P9" s="669"/>
      <c r="Q9" s="669"/>
      <c r="R9" s="669"/>
      <c r="S9" s="669"/>
      <c r="T9" s="664"/>
      <c r="U9" s="664"/>
      <c r="V9" s="664"/>
    </row>
    <row r="10" spans="1:22" s="670" customFormat="1" ht="36.75" customHeight="1">
      <c r="A10" s="1190" t="s">
        <v>697</v>
      </c>
      <c r="B10" s="1190"/>
      <c r="C10" s="1190"/>
      <c r="D10" s="1190"/>
      <c r="E10" s="1190"/>
      <c r="F10" s="1190"/>
      <c r="G10" s="1190"/>
      <c r="H10" s="1190"/>
      <c r="I10" s="1190"/>
      <c r="J10" s="1190"/>
      <c r="K10" s="1190"/>
      <c r="L10" s="1190"/>
      <c r="M10" s="1190"/>
      <c r="N10" s="1190"/>
      <c r="O10" s="1190"/>
      <c r="P10" s="1190"/>
      <c r="Q10" s="1190"/>
      <c r="R10" s="1190"/>
      <c r="S10" s="1190"/>
      <c r="T10" s="664"/>
      <c r="U10" s="664"/>
      <c r="V10" s="664"/>
    </row>
    <row r="11" spans="1:22" s="670" customFormat="1">
      <c r="A11" s="1193" t="s">
        <v>698</v>
      </c>
      <c r="B11" s="1193"/>
      <c r="C11" s="1193"/>
      <c r="D11" s="1193"/>
      <c r="E11" s="1193"/>
      <c r="F11" s="1193"/>
      <c r="G11" s="1193"/>
      <c r="H11" s="1193"/>
      <c r="I11" s="1193"/>
      <c r="J11" s="1193"/>
      <c r="K11" s="1193"/>
      <c r="L11" s="1193"/>
      <c r="M11" s="1193"/>
      <c r="N11" s="1193"/>
      <c r="O11" s="1193"/>
      <c r="P11" s="671"/>
      <c r="Q11" s="671"/>
      <c r="R11" s="671"/>
      <c r="S11" s="671"/>
      <c r="T11" s="664"/>
      <c r="U11" s="664"/>
      <c r="V11" s="664"/>
    </row>
    <row r="12" spans="1:22" s="670" customFormat="1" ht="28.5" customHeight="1">
      <c r="A12" s="1193" t="s">
        <v>699</v>
      </c>
      <c r="B12" s="1193"/>
      <c r="C12" s="1193"/>
      <c r="D12" s="1193"/>
      <c r="E12" s="1193"/>
      <c r="F12" s="1193"/>
      <c r="G12" s="1193"/>
      <c r="H12" s="1193"/>
      <c r="I12" s="1193"/>
      <c r="J12" s="1193"/>
      <c r="K12" s="1193"/>
      <c r="L12" s="1193"/>
      <c r="M12" s="1193"/>
      <c r="N12" s="1193"/>
      <c r="O12" s="1193"/>
      <c r="P12" s="671"/>
      <c r="Q12" s="671"/>
      <c r="R12" s="671"/>
      <c r="S12" s="671"/>
      <c r="T12" s="664"/>
      <c r="U12" s="664"/>
      <c r="V12" s="664"/>
    </row>
    <row r="13" spans="1:22" ht="12.75" customHeight="1">
      <c r="A13" s="1194" t="s">
        <v>568</v>
      </c>
      <c r="B13" s="1194"/>
      <c r="C13" s="1194"/>
      <c r="D13" s="1194"/>
      <c r="E13" s="1194"/>
      <c r="F13" s="1194"/>
      <c r="G13" s="672"/>
      <c r="H13" s="672"/>
      <c r="I13" s="673"/>
      <c r="J13" s="672"/>
    </row>
    <row r="14" spans="1:22" s="675" customFormat="1" ht="15" customHeight="1">
      <c r="A14" s="674" t="s">
        <v>637</v>
      </c>
      <c r="I14" s="676"/>
      <c r="J14" s="676"/>
      <c r="K14" s="664"/>
      <c r="L14" s="664"/>
      <c r="M14" s="664"/>
      <c r="N14" s="664"/>
      <c r="O14" s="676"/>
      <c r="P14" s="676"/>
      <c r="Q14" s="676"/>
      <c r="R14" s="676"/>
      <c r="S14" s="676"/>
      <c r="T14" s="676"/>
      <c r="U14" s="676"/>
      <c r="V14" s="676"/>
    </row>
    <row r="15" spans="1:22">
      <c r="A15" s="677"/>
      <c r="B15" s="667"/>
      <c r="C15" s="667"/>
      <c r="D15" s="667"/>
      <c r="E15" s="667"/>
      <c r="F15" s="667"/>
      <c r="G15" s="667"/>
      <c r="H15" s="667"/>
      <c r="I15" s="667"/>
      <c r="J15" s="667"/>
      <c r="O15" s="667"/>
      <c r="P15" s="667"/>
      <c r="Q15" s="667"/>
      <c r="R15" s="667"/>
      <c r="S15" s="667"/>
      <c r="T15" s="667"/>
    </row>
    <row r="16" spans="1:22">
      <c r="B16" s="667"/>
      <c r="C16" s="667"/>
      <c r="D16" s="669"/>
      <c r="E16" s="669"/>
      <c r="F16" s="667"/>
      <c r="G16" s="667"/>
      <c r="H16" s="667"/>
      <c r="I16" s="667"/>
      <c r="J16" s="667"/>
      <c r="O16" s="667"/>
      <c r="P16" s="667"/>
      <c r="Q16" s="667"/>
      <c r="R16" s="669"/>
      <c r="S16" s="679"/>
      <c r="T16" s="667"/>
    </row>
    <row r="17" spans="2:20">
      <c r="B17" s="667"/>
      <c r="C17" s="667"/>
      <c r="D17" s="667"/>
      <c r="E17" s="667"/>
      <c r="F17" s="667"/>
      <c r="O17" s="667"/>
      <c r="P17" s="667"/>
      <c r="Q17" s="667"/>
      <c r="R17" s="669"/>
      <c r="S17" s="679"/>
      <c r="T17" s="667"/>
    </row>
    <row r="18" spans="2:20">
      <c r="B18" s="667"/>
      <c r="C18" s="667"/>
      <c r="D18" s="667"/>
      <c r="E18" s="667"/>
      <c r="F18" s="667"/>
      <c r="N18" s="667"/>
      <c r="O18" s="667"/>
      <c r="P18" s="667"/>
      <c r="Q18" s="667"/>
      <c r="R18" s="669"/>
      <c r="S18" s="679"/>
      <c r="T18" s="667"/>
    </row>
    <row r="19" spans="2:20">
      <c r="B19" s="667"/>
      <c r="C19" s="667"/>
      <c r="D19" s="667"/>
      <c r="E19" s="667"/>
      <c r="F19" s="667"/>
      <c r="N19" s="667"/>
      <c r="O19" s="667"/>
      <c r="P19" s="667"/>
      <c r="Q19" s="667"/>
      <c r="R19" s="669"/>
      <c r="S19" s="669"/>
      <c r="T19" s="667"/>
    </row>
    <row r="20" spans="2:20">
      <c r="B20" s="667"/>
      <c r="C20" s="667"/>
      <c r="D20" s="667"/>
      <c r="E20" s="667"/>
      <c r="F20" s="667"/>
      <c r="G20" s="667"/>
      <c r="H20" s="667"/>
      <c r="I20" s="667"/>
      <c r="J20" s="667"/>
      <c r="K20" s="667"/>
      <c r="L20" s="667"/>
      <c r="M20" s="667"/>
      <c r="N20" s="667"/>
      <c r="O20" s="667"/>
      <c r="P20" s="667"/>
      <c r="Q20" s="667"/>
      <c r="R20" s="667"/>
      <c r="S20" s="667"/>
      <c r="T20" s="667"/>
    </row>
  </sheetData>
  <mergeCells count="19">
    <mergeCell ref="A11:O11"/>
    <mergeCell ref="A12:O12"/>
    <mergeCell ref="A13:F13"/>
    <mergeCell ref="L3:O3"/>
    <mergeCell ref="P3:Q4"/>
    <mergeCell ref="R3:S4"/>
    <mergeCell ref="L4:M4"/>
    <mergeCell ref="N4:O4"/>
    <mergeCell ref="A10:S10"/>
    <mergeCell ref="A1:R1"/>
    <mergeCell ref="A2:A5"/>
    <mergeCell ref="B2:C4"/>
    <mergeCell ref="D2:G2"/>
    <mergeCell ref="H2:K2"/>
    <mergeCell ref="L2:S2"/>
    <mergeCell ref="D3:E4"/>
    <mergeCell ref="F3:G4"/>
    <mergeCell ref="H3:I4"/>
    <mergeCell ref="J3:K4"/>
  </mergeCells>
  <pageMargins left="0.75" right="0.75" top="1" bottom="1" header="0.5" footer="0.5"/>
  <pageSetup scale="83"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B1" zoomScaleNormal="100" workbookViewId="0">
      <selection activeCell="F32" sqref="F32"/>
    </sheetView>
  </sheetViews>
  <sheetFormatPr defaultColWidth="9.140625" defaultRowHeight="12.75"/>
  <cols>
    <col min="1" max="1" width="41.28515625" style="870" customWidth="1"/>
    <col min="2" max="2" width="6" style="870" customWidth="1"/>
    <col min="3" max="4" width="7" style="870" customWidth="1"/>
    <col min="5" max="5" width="6" style="870" customWidth="1"/>
    <col min="6" max="6" width="10" style="870" customWidth="1"/>
    <col min="7" max="8" width="8.140625" style="870" customWidth="1"/>
    <col min="9" max="9" width="11" style="870" customWidth="1"/>
    <col min="10" max="13" width="7.28515625" style="870" customWidth="1"/>
    <col min="14" max="14" width="9.28515625" style="870" customWidth="1"/>
    <col min="15" max="15" width="8.140625" style="870" customWidth="1"/>
    <col min="16" max="16" width="7.28515625" style="870" customWidth="1"/>
    <col min="17" max="17" width="9.28515625" style="870" customWidth="1"/>
    <col min="18" max="18" width="8.42578125" style="870" customWidth="1"/>
    <col min="19" max="19" width="12.7109375" style="870" customWidth="1"/>
    <col min="20" max="20" width="11.140625" style="870" customWidth="1"/>
    <col min="21" max="22" width="10.42578125" style="870" customWidth="1"/>
    <col min="23" max="23" width="9.140625" style="870"/>
    <col min="24" max="24" width="9.42578125" style="870" customWidth="1"/>
    <col min="25" max="27" width="9.140625" style="870"/>
    <col min="28" max="28" width="10.5703125" style="870" bestFit="1" customWidth="1"/>
    <col min="29" max="16384" width="9.140625" style="870"/>
  </cols>
  <sheetData>
    <row r="1" spans="1:30" s="646" customFormat="1" ht="15.75" customHeight="1" thickBot="1">
      <c r="A1" s="1452" t="s">
        <v>319</v>
      </c>
      <c r="B1" s="1452"/>
      <c r="C1" s="1452"/>
      <c r="D1" s="1452"/>
      <c r="E1" s="1452"/>
      <c r="F1" s="1452"/>
      <c r="G1" s="1452"/>
      <c r="H1" s="1452"/>
      <c r="I1" s="1452"/>
      <c r="J1" s="1452"/>
      <c r="K1" s="1452"/>
      <c r="L1" s="1452"/>
      <c r="M1" s="1452"/>
      <c r="N1" s="1452"/>
      <c r="O1" s="1452"/>
      <c r="P1" s="1452"/>
      <c r="Q1" s="1452"/>
    </row>
    <row r="2" spans="1:30" s="646" customFormat="1" ht="13.5" customHeight="1">
      <c r="A2" s="1473" t="s">
        <v>842</v>
      </c>
      <c r="B2" s="1471" t="s">
        <v>383</v>
      </c>
      <c r="C2" s="1462"/>
      <c r="D2" s="1462"/>
      <c r="E2" s="1462"/>
      <c r="F2" s="1462"/>
      <c r="G2" s="1462"/>
      <c r="H2" s="1462"/>
      <c r="I2" s="1463"/>
      <c r="J2" s="1471" t="s">
        <v>517</v>
      </c>
      <c r="K2" s="1462"/>
      <c r="L2" s="1462"/>
      <c r="M2" s="1462"/>
      <c r="N2" s="1462"/>
      <c r="O2" s="1462"/>
      <c r="P2" s="1462"/>
      <c r="Q2" s="1463"/>
      <c r="T2" s="684"/>
      <c r="U2" s="684"/>
      <c r="V2" s="684"/>
    </row>
    <row r="3" spans="1:30" s="646" customFormat="1" ht="13.5" customHeight="1">
      <c r="A3" s="1474"/>
      <c r="B3" s="1476" t="s">
        <v>849</v>
      </c>
      <c r="C3" s="1477"/>
      <c r="D3" s="1477"/>
      <c r="E3" s="1478"/>
      <c r="F3" s="1476" t="s">
        <v>848</v>
      </c>
      <c r="G3" s="1477"/>
      <c r="H3" s="1477"/>
      <c r="I3" s="1479"/>
      <c r="J3" s="1476" t="s">
        <v>849</v>
      </c>
      <c r="K3" s="1477"/>
      <c r="L3" s="1477"/>
      <c r="M3" s="1478"/>
      <c r="N3" s="1476" t="s">
        <v>848</v>
      </c>
      <c r="O3" s="1477"/>
      <c r="P3" s="1477"/>
      <c r="Q3" s="1478"/>
      <c r="T3" s="684"/>
      <c r="U3" s="684"/>
      <c r="V3" s="684"/>
    </row>
    <row r="4" spans="1:30" s="684" customFormat="1" ht="15" customHeight="1">
      <c r="A4" s="1475"/>
      <c r="B4" s="935" t="s">
        <v>847</v>
      </c>
      <c r="C4" s="935" t="s">
        <v>846</v>
      </c>
      <c r="D4" s="935" t="s">
        <v>817</v>
      </c>
      <c r="E4" s="935" t="s">
        <v>24</v>
      </c>
      <c r="F4" s="935" t="s">
        <v>847</v>
      </c>
      <c r="G4" s="935" t="s">
        <v>846</v>
      </c>
      <c r="H4" s="935" t="s">
        <v>817</v>
      </c>
      <c r="I4" s="934" t="s">
        <v>24</v>
      </c>
      <c r="J4" s="935" t="s">
        <v>847</v>
      </c>
      <c r="K4" s="935" t="s">
        <v>846</v>
      </c>
      <c r="L4" s="935" t="s">
        <v>817</v>
      </c>
      <c r="M4" s="935" t="s">
        <v>24</v>
      </c>
      <c r="N4" s="935" t="s">
        <v>847</v>
      </c>
      <c r="O4" s="935" t="s">
        <v>846</v>
      </c>
      <c r="P4" s="935" t="s">
        <v>817</v>
      </c>
      <c r="Q4" s="934" t="s">
        <v>24</v>
      </c>
      <c r="S4" s="646"/>
      <c r="T4" s="933"/>
      <c r="U4" s="933"/>
      <c r="V4" s="933"/>
    </row>
    <row r="5" spans="1:30" s="909" customFormat="1" ht="18.75">
      <c r="A5" s="932" t="s">
        <v>845</v>
      </c>
      <c r="B5" s="919">
        <v>343</v>
      </c>
      <c r="C5" s="919">
        <v>983</v>
      </c>
      <c r="D5" s="919">
        <v>31</v>
      </c>
      <c r="E5" s="919">
        <v>1357</v>
      </c>
      <c r="F5" s="919">
        <v>9504514</v>
      </c>
      <c r="G5" s="919">
        <v>1237976</v>
      </c>
      <c r="H5" s="919">
        <v>5592</v>
      </c>
      <c r="I5" s="925">
        <v>10748082</v>
      </c>
      <c r="J5" s="919">
        <v>343</v>
      </c>
      <c r="K5" s="919">
        <v>880</v>
      </c>
      <c r="L5" s="919">
        <v>27</v>
      </c>
      <c r="M5" s="919">
        <v>1250</v>
      </c>
      <c r="N5" s="919">
        <v>9535917</v>
      </c>
      <c r="O5" s="919">
        <v>1200085</v>
      </c>
      <c r="P5" s="919">
        <v>5394</v>
      </c>
      <c r="Q5" s="925">
        <v>10741396</v>
      </c>
      <c r="R5" s="930"/>
      <c r="S5" s="646"/>
      <c r="T5" s="646"/>
      <c r="U5" s="646"/>
      <c r="V5" s="646"/>
      <c r="X5" s="916"/>
      <c r="Y5" s="916"/>
      <c r="Z5" s="916"/>
      <c r="AB5" s="916"/>
      <c r="AC5" s="916"/>
      <c r="AD5" s="916"/>
    </row>
    <row r="6" spans="1:30" s="876" customFormat="1" ht="12" customHeight="1">
      <c r="A6" s="924" t="s">
        <v>838</v>
      </c>
      <c r="B6" s="922">
        <v>52</v>
      </c>
      <c r="C6" s="922">
        <v>0</v>
      </c>
      <c r="D6" s="922">
        <v>0</v>
      </c>
      <c r="E6" s="922">
        <v>52</v>
      </c>
      <c r="F6" s="922">
        <v>1095226</v>
      </c>
      <c r="G6" s="922">
        <v>0</v>
      </c>
      <c r="H6" s="922">
        <v>0</v>
      </c>
      <c r="I6" s="921">
        <v>1095226</v>
      </c>
      <c r="J6" s="923">
        <v>53</v>
      </c>
      <c r="K6" s="923">
        <v>0</v>
      </c>
      <c r="L6" s="923">
        <v>0</v>
      </c>
      <c r="M6" s="923">
        <v>53</v>
      </c>
      <c r="N6" s="922">
        <v>1137302</v>
      </c>
      <c r="O6" s="922">
        <v>0</v>
      </c>
      <c r="P6" s="922">
        <v>0</v>
      </c>
      <c r="Q6" s="921">
        <v>1137302</v>
      </c>
      <c r="R6" s="911"/>
      <c r="S6" s="646"/>
      <c r="T6" s="646"/>
      <c r="U6" s="646"/>
      <c r="V6" s="646"/>
      <c r="W6" s="916"/>
      <c r="X6" s="916"/>
      <c r="Y6" s="916"/>
      <c r="Z6" s="916"/>
      <c r="AB6" s="916"/>
      <c r="AC6" s="916"/>
      <c r="AD6" s="916"/>
    </row>
    <row r="7" spans="1:30" s="876" customFormat="1" ht="12" customHeight="1">
      <c r="A7" s="924" t="s">
        <v>837</v>
      </c>
      <c r="B7" s="922">
        <v>38</v>
      </c>
      <c r="C7" s="922">
        <v>0</v>
      </c>
      <c r="D7" s="922">
        <v>0</v>
      </c>
      <c r="E7" s="922">
        <v>38</v>
      </c>
      <c r="F7" s="922">
        <v>75553</v>
      </c>
      <c r="G7" s="922">
        <v>0</v>
      </c>
      <c r="H7" s="922">
        <v>0</v>
      </c>
      <c r="I7" s="921">
        <v>75553</v>
      </c>
      <c r="J7" s="923">
        <v>38</v>
      </c>
      <c r="K7" s="923">
        <v>0</v>
      </c>
      <c r="L7" s="923">
        <v>0</v>
      </c>
      <c r="M7" s="923">
        <v>38</v>
      </c>
      <c r="N7" s="922">
        <v>74262</v>
      </c>
      <c r="O7" s="922">
        <v>0</v>
      </c>
      <c r="P7" s="922">
        <v>0</v>
      </c>
      <c r="Q7" s="921">
        <v>74262</v>
      </c>
      <c r="R7" s="911"/>
      <c r="S7" s="646"/>
      <c r="T7" s="646"/>
      <c r="U7" s="646"/>
      <c r="V7" s="646"/>
      <c r="W7" s="916"/>
      <c r="X7" s="916"/>
      <c r="Y7" s="916"/>
      <c r="Z7" s="916"/>
      <c r="AB7" s="916"/>
      <c r="AC7" s="916"/>
      <c r="AD7" s="916"/>
    </row>
    <row r="8" spans="1:30" s="876" customFormat="1" ht="12" customHeight="1">
      <c r="A8" s="924" t="s">
        <v>836</v>
      </c>
      <c r="B8" s="922">
        <v>253</v>
      </c>
      <c r="C8" s="922">
        <v>974</v>
      </c>
      <c r="D8" s="922">
        <v>31</v>
      </c>
      <c r="E8" s="922">
        <v>1258</v>
      </c>
      <c r="F8" s="922">
        <v>8333735</v>
      </c>
      <c r="G8" s="922">
        <v>1237891</v>
      </c>
      <c r="H8" s="922">
        <v>5592</v>
      </c>
      <c r="I8" s="921">
        <v>9577218</v>
      </c>
      <c r="J8" s="923">
        <v>252</v>
      </c>
      <c r="K8" s="923">
        <v>871</v>
      </c>
      <c r="L8" s="923">
        <v>27</v>
      </c>
      <c r="M8" s="923">
        <v>1150</v>
      </c>
      <c r="N8" s="922">
        <v>8324353</v>
      </c>
      <c r="O8" s="922">
        <v>1200000</v>
      </c>
      <c r="P8" s="922">
        <v>5394</v>
      </c>
      <c r="Q8" s="921">
        <v>9529747</v>
      </c>
      <c r="R8" s="911"/>
      <c r="S8" s="646"/>
      <c r="T8" s="646"/>
      <c r="U8" s="646"/>
      <c r="V8" s="646"/>
      <c r="W8" s="916"/>
      <c r="X8" s="916"/>
      <c r="Y8" s="916"/>
      <c r="Z8" s="916"/>
      <c r="AB8" s="916"/>
      <c r="AC8" s="916"/>
      <c r="AD8" s="916"/>
    </row>
    <row r="9" spans="1:30" s="876" customFormat="1" ht="12" customHeight="1">
      <c r="A9" s="924" t="s">
        <v>835</v>
      </c>
      <c r="B9" s="922">
        <v>0</v>
      </c>
      <c r="C9" s="922">
        <v>0</v>
      </c>
      <c r="D9" s="922">
        <v>0</v>
      </c>
      <c r="E9" s="922">
        <v>0</v>
      </c>
      <c r="F9" s="922">
        <v>0</v>
      </c>
      <c r="G9" s="922">
        <v>0</v>
      </c>
      <c r="H9" s="922">
        <v>0</v>
      </c>
      <c r="I9" s="921">
        <v>0</v>
      </c>
      <c r="J9" s="923">
        <v>0</v>
      </c>
      <c r="K9" s="923">
        <v>0</v>
      </c>
      <c r="L9" s="923">
        <v>0</v>
      </c>
      <c r="M9" s="923">
        <v>0</v>
      </c>
      <c r="N9" s="922">
        <v>0</v>
      </c>
      <c r="O9" s="922">
        <v>0</v>
      </c>
      <c r="P9" s="922">
        <v>0</v>
      </c>
      <c r="Q9" s="921">
        <v>0</v>
      </c>
      <c r="R9" s="911"/>
      <c r="S9" s="646"/>
      <c r="T9" s="646"/>
      <c r="U9" s="646"/>
      <c r="V9" s="646"/>
      <c r="W9" s="916"/>
      <c r="X9" s="916"/>
      <c r="Y9" s="916"/>
      <c r="Z9" s="916"/>
      <c r="AB9" s="916"/>
      <c r="AC9" s="916"/>
      <c r="AD9" s="916"/>
    </row>
    <row r="10" spans="1:30" s="876" customFormat="1" ht="12" customHeight="1">
      <c r="A10" s="924" t="s">
        <v>834</v>
      </c>
      <c r="B10" s="922">
        <v>0</v>
      </c>
      <c r="C10" s="922">
        <v>9</v>
      </c>
      <c r="D10" s="922">
        <v>0</v>
      </c>
      <c r="E10" s="922">
        <v>9</v>
      </c>
      <c r="F10" s="922">
        <v>0</v>
      </c>
      <c r="G10" s="922">
        <v>85</v>
      </c>
      <c r="H10" s="922">
        <v>0</v>
      </c>
      <c r="I10" s="921">
        <v>85</v>
      </c>
      <c r="J10" s="923">
        <v>0</v>
      </c>
      <c r="K10" s="923">
        <v>9</v>
      </c>
      <c r="L10" s="923">
        <v>0</v>
      </c>
      <c r="M10" s="923">
        <v>9</v>
      </c>
      <c r="N10" s="922">
        <v>0</v>
      </c>
      <c r="O10" s="922">
        <v>85</v>
      </c>
      <c r="P10" s="922">
        <v>0</v>
      </c>
      <c r="Q10" s="921">
        <v>85</v>
      </c>
      <c r="R10" s="911"/>
      <c r="S10" s="646"/>
      <c r="T10" s="646"/>
      <c r="U10" s="646"/>
      <c r="V10" s="646"/>
      <c r="W10" s="916"/>
      <c r="X10" s="916"/>
      <c r="Y10" s="916"/>
      <c r="Z10" s="916"/>
      <c r="AB10" s="916"/>
      <c r="AC10" s="916"/>
      <c r="AD10" s="916"/>
    </row>
    <row r="11" spans="1:30" s="909" customFormat="1" ht="24.75" customHeight="1">
      <c r="A11" s="931" t="s">
        <v>833</v>
      </c>
      <c r="B11" s="919">
        <v>370</v>
      </c>
      <c r="C11" s="919">
        <v>144</v>
      </c>
      <c r="D11" s="919">
        <v>0</v>
      </c>
      <c r="E11" s="919">
        <v>514</v>
      </c>
      <c r="F11" s="919">
        <v>51633997</v>
      </c>
      <c r="G11" s="919">
        <v>1900988</v>
      </c>
      <c r="H11" s="919">
        <v>0</v>
      </c>
      <c r="I11" s="925">
        <v>53534985</v>
      </c>
      <c r="J11" s="919">
        <v>370</v>
      </c>
      <c r="K11" s="919">
        <v>143</v>
      </c>
      <c r="L11" s="919">
        <v>0</v>
      </c>
      <c r="M11" s="919">
        <v>513</v>
      </c>
      <c r="N11" s="919">
        <v>52461522</v>
      </c>
      <c r="O11" s="919">
        <v>1809210</v>
      </c>
      <c r="P11" s="919">
        <v>0</v>
      </c>
      <c r="Q11" s="925">
        <v>54270732</v>
      </c>
      <c r="R11" s="911"/>
      <c r="S11" s="646"/>
      <c r="T11" s="646"/>
      <c r="U11" s="646"/>
      <c r="V11" s="646"/>
      <c r="W11" s="930"/>
      <c r="X11" s="916"/>
      <c r="Y11" s="916"/>
      <c r="Z11" s="916"/>
      <c r="AB11" s="916"/>
      <c r="AC11" s="916"/>
      <c r="AD11" s="916"/>
    </row>
    <row r="12" spans="1:30" s="876" customFormat="1" ht="12.75" customHeight="1">
      <c r="A12" s="924" t="s">
        <v>832</v>
      </c>
      <c r="B12" s="922">
        <v>44</v>
      </c>
      <c r="C12" s="922">
        <v>28</v>
      </c>
      <c r="D12" s="922">
        <v>0</v>
      </c>
      <c r="E12" s="922">
        <v>72</v>
      </c>
      <c r="F12" s="922">
        <v>9781472</v>
      </c>
      <c r="G12" s="922">
        <v>633215</v>
      </c>
      <c r="H12" s="922">
        <v>0</v>
      </c>
      <c r="I12" s="921">
        <v>10414687</v>
      </c>
      <c r="J12" s="922">
        <v>44</v>
      </c>
      <c r="K12" s="922">
        <v>25</v>
      </c>
      <c r="L12" s="922">
        <v>0</v>
      </c>
      <c r="M12" s="923">
        <v>69</v>
      </c>
      <c r="N12" s="922">
        <v>9927165</v>
      </c>
      <c r="O12" s="922">
        <v>514052</v>
      </c>
      <c r="P12" s="922">
        <v>0</v>
      </c>
      <c r="Q12" s="921">
        <v>10441217</v>
      </c>
      <c r="R12" s="911"/>
      <c r="S12" s="646"/>
      <c r="T12" s="646"/>
      <c r="U12" s="646"/>
      <c r="V12" s="646"/>
      <c r="W12" s="916"/>
      <c r="X12" s="916"/>
      <c r="Y12" s="916"/>
      <c r="Z12" s="916"/>
      <c r="AB12" s="916"/>
      <c r="AC12" s="916"/>
      <c r="AD12" s="916"/>
    </row>
    <row r="13" spans="1:30" s="876" customFormat="1" ht="12.75" customHeight="1">
      <c r="A13" s="924" t="s">
        <v>831</v>
      </c>
      <c r="B13" s="922">
        <v>326</v>
      </c>
      <c r="C13" s="922">
        <v>116</v>
      </c>
      <c r="D13" s="922">
        <v>0</v>
      </c>
      <c r="E13" s="922">
        <v>442</v>
      </c>
      <c r="F13" s="922">
        <v>41852525</v>
      </c>
      <c r="G13" s="922">
        <v>1267773</v>
      </c>
      <c r="H13" s="922">
        <v>0</v>
      </c>
      <c r="I13" s="921">
        <v>43120298</v>
      </c>
      <c r="J13" s="922">
        <v>326</v>
      </c>
      <c r="K13" s="922">
        <v>118</v>
      </c>
      <c r="L13" s="922">
        <v>0</v>
      </c>
      <c r="M13" s="923">
        <v>444</v>
      </c>
      <c r="N13" s="922">
        <v>42534357</v>
      </c>
      <c r="O13" s="922">
        <v>1295158</v>
      </c>
      <c r="P13" s="922">
        <v>0</v>
      </c>
      <c r="Q13" s="921">
        <v>43829515</v>
      </c>
      <c r="R13" s="911"/>
      <c r="S13" s="646"/>
      <c r="T13" s="646"/>
      <c r="U13" s="646"/>
      <c r="V13" s="646"/>
      <c r="W13" s="916"/>
      <c r="X13" s="916"/>
      <c r="Y13" s="916"/>
      <c r="Z13" s="916"/>
      <c r="AB13" s="916"/>
      <c r="AC13" s="916"/>
      <c r="AD13" s="916"/>
    </row>
    <row r="14" spans="1:30" s="909" customFormat="1" ht="12.75" customHeight="1">
      <c r="A14" s="926" t="s">
        <v>830</v>
      </c>
      <c r="B14" s="929">
        <v>31</v>
      </c>
      <c r="C14" s="929">
        <v>0</v>
      </c>
      <c r="D14" s="929">
        <v>0</v>
      </c>
      <c r="E14" s="929">
        <v>31</v>
      </c>
      <c r="F14" s="918">
        <v>5889085</v>
      </c>
      <c r="G14" s="918">
        <v>0</v>
      </c>
      <c r="H14" s="918">
        <v>0</v>
      </c>
      <c r="I14" s="927">
        <v>5889085</v>
      </c>
      <c r="J14" s="929">
        <v>31</v>
      </c>
      <c r="K14" s="929">
        <v>0</v>
      </c>
      <c r="L14" s="929">
        <v>0</v>
      </c>
      <c r="M14" s="928">
        <v>31</v>
      </c>
      <c r="N14" s="918">
        <v>5996371</v>
      </c>
      <c r="O14" s="918">
        <v>0</v>
      </c>
      <c r="P14" s="918">
        <v>0</v>
      </c>
      <c r="Q14" s="927">
        <v>5996371</v>
      </c>
      <c r="R14" s="911"/>
      <c r="S14" s="646"/>
      <c r="T14" s="646"/>
      <c r="U14" s="646"/>
      <c r="V14" s="646"/>
      <c r="W14" s="916"/>
      <c r="X14" s="916"/>
      <c r="Y14" s="916"/>
      <c r="Z14" s="916"/>
      <c r="AB14" s="916"/>
      <c r="AC14" s="916"/>
      <c r="AD14" s="916"/>
    </row>
    <row r="15" spans="1:30" s="909" customFormat="1" ht="13.5" customHeight="1">
      <c r="A15" s="926" t="s">
        <v>829</v>
      </c>
      <c r="B15" s="919">
        <v>68</v>
      </c>
      <c r="C15" s="919">
        <v>0</v>
      </c>
      <c r="D15" s="919">
        <v>0</v>
      </c>
      <c r="E15" s="919">
        <v>68</v>
      </c>
      <c r="F15" s="919">
        <v>1081290</v>
      </c>
      <c r="G15" s="919">
        <v>0</v>
      </c>
      <c r="H15" s="919">
        <v>0</v>
      </c>
      <c r="I15" s="925">
        <v>1081290</v>
      </c>
      <c r="J15" s="925">
        <v>68</v>
      </c>
      <c r="K15" s="925">
        <v>0</v>
      </c>
      <c r="L15" s="925">
        <v>0</v>
      </c>
      <c r="M15" s="925">
        <v>68</v>
      </c>
      <c r="N15" s="925">
        <v>1083758</v>
      </c>
      <c r="O15" s="925">
        <v>0</v>
      </c>
      <c r="P15" s="925">
        <v>0</v>
      </c>
      <c r="Q15" s="925">
        <v>1083758</v>
      </c>
      <c r="R15" s="911"/>
      <c r="S15" s="646"/>
      <c r="T15" s="646"/>
      <c r="U15" s="646"/>
      <c r="V15" s="646"/>
      <c r="W15" s="916"/>
      <c r="X15" s="916"/>
      <c r="Y15" s="916"/>
      <c r="Z15" s="916"/>
      <c r="AB15" s="916"/>
      <c r="AC15" s="916"/>
      <c r="AD15" s="916"/>
    </row>
    <row r="16" spans="1:30" s="876" customFormat="1" ht="12" customHeight="1">
      <c r="A16" s="924" t="s">
        <v>828</v>
      </c>
      <c r="B16" s="922">
        <v>12</v>
      </c>
      <c r="C16" s="922">
        <v>0</v>
      </c>
      <c r="D16" s="922">
        <v>0</v>
      </c>
      <c r="E16" s="922">
        <v>12</v>
      </c>
      <c r="F16" s="922">
        <v>329343</v>
      </c>
      <c r="G16" s="922">
        <v>0</v>
      </c>
      <c r="H16" s="922">
        <v>0</v>
      </c>
      <c r="I16" s="921">
        <v>329343</v>
      </c>
      <c r="J16" s="922">
        <v>12</v>
      </c>
      <c r="K16" s="922">
        <v>0</v>
      </c>
      <c r="L16" s="922">
        <v>0</v>
      </c>
      <c r="M16" s="923">
        <v>12</v>
      </c>
      <c r="N16" s="922">
        <v>332753</v>
      </c>
      <c r="O16" s="922">
        <v>0</v>
      </c>
      <c r="P16" s="922">
        <v>0</v>
      </c>
      <c r="Q16" s="921">
        <v>332753</v>
      </c>
      <c r="R16" s="911"/>
      <c r="S16" s="646"/>
      <c r="T16" s="646"/>
      <c r="U16" s="646"/>
      <c r="V16" s="646"/>
      <c r="W16" s="916"/>
      <c r="X16" s="916"/>
      <c r="Y16" s="916"/>
      <c r="Z16" s="916"/>
      <c r="AB16" s="916"/>
      <c r="AC16" s="916"/>
      <c r="AD16" s="916"/>
    </row>
    <row r="17" spans="1:30" s="876" customFormat="1" ht="12" customHeight="1">
      <c r="A17" s="924" t="s">
        <v>827</v>
      </c>
      <c r="B17" s="922">
        <v>56</v>
      </c>
      <c r="C17" s="922">
        <v>0</v>
      </c>
      <c r="D17" s="922">
        <v>0</v>
      </c>
      <c r="E17" s="922">
        <v>56</v>
      </c>
      <c r="F17" s="922">
        <v>751947</v>
      </c>
      <c r="G17" s="922">
        <v>0</v>
      </c>
      <c r="H17" s="922">
        <v>0</v>
      </c>
      <c r="I17" s="921">
        <v>751947</v>
      </c>
      <c r="J17" s="922">
        <v>56</v>
      </c>
      <c r="K17" s="922">
        <v>0</v>
      </c>
      <c r="L17" s="922">
        <v>0</v>
      </c>
      <c r="M17" s="923">
        <v>56</v>
      </c>
      <c r="N17" s="922">
        <v>751005</v>
      </c>
      <c r="O17" s="922">
        <v>0</v>
      </c>
      <c r="P17" s="922">
        <v>0</v>
      </c>
      <c r="Q17" s="921">
        <v>751005</v>
      </c>
      <c r="R17" s="911"/>
      <c r="S17" s="646"/>
      <c r="T17" s="646"/>
      <c r="U17" s="646"/>
      <c r="V17" s="646"/>
      <c r="W17" s="916"/>
      <c r="X17" s="916"/>
      <c r="Y17" s="916"/>
      <c r="Z17" s="916"/>
      <c r="AB17" s="916"/>
      <c r="AC17" s="916"/>
      <c r="AD17" s="916"/>
    </row>
    <row r="18" spans="1:30" s="909" customFormat="1" ht="16.5" customHeight="1">
      <c r="A18" s="920" t="s">
        <v>844</v>
      </c>
      <c r="B18" s="919">
        <v>28</v>
      </c>
      <c r="C18" s="919">
        <v>0</v>
      </c>
      <c r="D18" s="919">
        <v>0</v>
      </c>
      <c r="E18" s="919">
        <v>28</v>
      </c>
      <c r="F18" s="918">
        <v>93859</v>
      </c>
      <c r="G18" s="918">
        <v>0</v>
      </c>
      <c r="H18" s="918">
        <v>0</v>
      </c>
      <c r="I18" s="917">
        <v>93859</v>
      </c>
      <c r="J18" s="919">
        <v>28</v>
      </c>
      <c r="K18" s="919">
        <v>0</v>
      </c>
      <c r="L18" s="919">
        <v>0</v>
      </c>
      <c r="M18" s="919">
        <v>28</v>
      </c>
      <c r="N18" s="918">
        <v>93713</v>
      </c>
      <c r="O18" s="918">
        <v>0</v>
      </c>
      <c r="P18" s="918">
        <v>0</v>
      </c>
      <c r="Q18" s="917">
        <v>93713</v>
      </c>
      <c r="R18" s="911"/>
      <c r="S18" s="646"/>
      <c r="T18" s="646"/>
      <c r="U18" s="646"/>
      <c r="V18" s="646"/>
      <c r="W18" s="916"/>
      <c r="X18" s="916"/>
      <c r="Y18" s="916"/>
      <c r="Z18" s="916"/>
      <c r="AB18" s="916"/>
      <c r="AC18" s="916"/>
      <c r="AD18" s="916"/>
    </row>
    <row r="19" spans="1:30" s="909" customFormat="1" ht="12.75" customHeight="1" thickBot="1">
      <c r="A19" s="915" t="s">
        <v>825</v>
      </c>
      <c r="B19" s="914">
        <v>840</v>
      </c>
      <c r="C19" s="914">
        <v>1127</v>
      </c>
      <c r="D19" s="914">
        <v>31</v>
      </c>
      <c r="E19" s="914">
        <v>1998</v>
      </c>
      <c r="F19" s="914">
        <v>68202745</v>
      </c>
      <c r="G19" s="914">
        <v>3138964</v>
      </c>
      <c r="H19" s="914">
        <v>5592</v>
      </c>
      <c r="I19" s="914">
        <v>71347301</v>
      </c>
      <c r="J19" s="914">
        <v>840</v>
      </c>
      <c r="K19" s="914">
        <v>1023</v>
      </c>
      <c r="L19" s="914">
        <v>27</v>
      </c>
      <c r="M19" s="914">
        <v>1890</v>
      </c>
      <c r="N19" s="914">
        <v>69171281</v>
      </c>
      <c r="O19" s="914">
        <v>3009295</v>
      </c>
      <c r="P19" s="914">
        <v>5394</v>
      </c>
      <c r="Q19" s="914">
        <v>72185970</v>
      </c>
      <c r="R19" s="911"/>
      <c r="S19" s="646"/>
      <c r="T19" s="646"/>
      <c r="U19" s="646"/>
      <c r="V19" s="646"/>
    </row>
    <row r="20" spans="1:30" s="909" customFormat="1" ht="12.75" customHeight="1">
      <c r="A20" s="913" t="s">
        <v>843</v>
      </c>
      <c r="B20" s="912"/>
      <c r="C20" s="912"/>
      <c r="D20" s="912"/>
      <c r="E20" s="912"/>
      <c r="F20" s="910"/>
      <c r="G20" s="910"/>
      <c r="H20" s="910"/>
      <c r="I20" s="910"/>
      <c r="J20" s="910"/>
      <c r="K20" s="910"/>
      <c r="L20" s="910"/>
      <c r="M20" s="910"/>
      <c r="N20" s="910"/>
      <c r="O20" s="910"/>
      <c r="P20" s="910"/>
      <c r="Q20" s="910"/>
      <c r="R20" s="911"/>
      <c r="S20" s="182"/>
      <c r="T20" s="910"/>
      <c r="U20" s="910"/>
      <c r="V20" s="910"/>
    </row>
    <row r="21" spans="1:30">
      <c r="A21" s="1440" t="s">
        <v>568</v>
      </c>
      <c r="B21" s="1440"/>
      <c r="C21" s="1440"/>
      <c r="D21" s="1440"/>
      <c r="E21" s="1440"/>
      <c r="F21" s="1440"/>
      <c r="M21" s="182"/>
    </row>
    <row r="22" spans="1:30">
      <c r="A22" s="853" t="s">
        <v>637</v>
      </c>
      <c r="M22" s="182"/>
      <c r="P22" s="182"/>
      <c r="Q22" s="182"/>
    </row>
    <row r="23" spans="1:30">
      <c r="M23" s="182"/>
      <c r="P23" s="182"/>
      <c r="Q23" s="182"/>
    </row>
    <row r="24" spans="1:30">
      <c r="M24" s="182"/>
      <c r="P24" s="182"/>
      <c r="Q24" s="182"/>
    </row>
    <row r="25" spans="1:30">
      <c r="M25" s="182"/>
      <c r="P25" s="182"/>
      <c r="Q25" s="182"/>
      <c r="R25" s="182"/>
    </row>
    <row r="26" spans="1:30">
      <c r="M26" s="182"/>
      <c r="P26" s="182"/>
      <c r="Q26" s="182"/>
    </row>
    <row r="27" spans="1:30">
      <c r="M27" s="182"/>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9" orientation="landscape" r:id="rId1"/>
  <colBreaks count="1" manualBreakCount="1">
    <brk id="17" max="1048575"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Normal="100" workbookViewId="0">
      <selection activeCell="F32" sqref="F32"/>
    </sheetView>
  </sheetViews>
  <sheetFormatPr defaultColWidth="9.140625" defaultRowHeight="12.75"/>
  <cols>
    <col min="1" max="1" width="8" style="649" customWidth="1"/>
    <col min="2" max="2" width="8.5703125" style="649" customWidth="1"/>
    <col min="3" max="3" width="8.85546875" style="649" customWidth="1"/>
    <col min="4" max="4" width="9.140625" style="649" bestFit="1" customWidth="1"/>
    <col min="5" max="5" width="9.42578125" style="649" customWidth="1"/>
    <col min="6" max="6" width="8.140625" style="649" customWidth="1"/>
    <col min="7" max="8" width="9.42578125" style="649" customWidth="1"/>
    <col min="9" max="9" width="8.5703125" style="649" customWidth="1"/>
    <col min="10" max="10" width="8.85546875" style="649" customWidth="1"/>
    <col min="11" max="12" width="9.140625" style="649"/>
    <col min="13" max="17" width="0" style="649" hidden="1" customWidth="1"/>
    <col min="18" max="16384" width="9.140625" style="649"/>
  </cols>
  <sheetData>
    <row r="1" spans="1:21" s="940" customFormat="1" ht="15.75" customHeight="1">
      <c r="A1" s="944" t="s">
        <v>320</v>
      </c>
      <c r="B1" s="943"/>
      <c r="C1" s="943"/>
      <c r="D1" s="943"/>
      <c r="E1" s="943"/>
      <c r="F1" s="943"/>
      <c r="G1" s="943"/>
      <c r="H1" s="942"/>
      <c r="I1" s="942"/>
      <c r="J1" s="941"/>
    </row>
    <row r="2" spans="1:21" s="939" customFormat="1" ht="13.5" customHeight="1">
      <c r="A2" s="1177" t="s">
        <v>857</v>
      </c>
      <c r="B2" s="1180" t="s">
        <v>180</v>
      </c>
      <c r="C2" s="1180"/>
      <c r="D2" s="1180"/>
      <c r="E2" s="1180" t="s">
        <v>26</v>
      </c>
      <c r="F2" s="1180"/>
      <c r="G2" s="1180"/>
      <c r="H2" s="1180" t="s">
        <v>24</v>
      </c>
      <c r="I2" s="1180"/>
      <c r="J2" s="1180"/>
    </row>
    <row r="3" spans="1:21" s="939" customFormat="1" ht="38.25">
      <c r="A3" s="1179"/>
      <c r="B3" s="577" t="s">
        <v>856</v>
      </c>
      <c r="C3" s="577" t="s">
        <v>853</v>
      </c>
      <c r="D3" s="577" t="s">
        <v>855</v>
      </c>
      <c r="E3" s="577" t="s">
        <v>854</v>
      </c>
      <c r="F3" s="577" t="s">
        <v>853</v>
      </c>
      <c r="G3" s="577" t="s">
        <v>850</v>
      </c>
      <c r="H3" s="577" t="s">
        <v>852</v>
      </c>
      <c r="I3" s="577" t="s">
        <v>851</v>
      </c>
      <c r="J3" s="577" t="s">
        <v>850</v>
      </c>
      <c r="L3" s="936"/>
      <c r="M3" s="936"/>
      <c r="N3" s="936"/>
      <c r="O3" s="936"/>
      <c r="P3" s="936"/>
      <c r="Q3" s="936"/>
      <c r="R3" s="936"/>
      <c r="S3" s="936"/>
      <c r="T3" s="936"/>
      <c r="U3" s="936"/>
    </row>
    <row r="4" spans="1:21" s="936" customFormat="1">
      <c r="A4" s="6" t="s">
        <v>383</v>
      </c>
      <c r="B4" s="938">
        <v>667008.81999999995</v>
      </c>
      <c r="C4" s="938">
        <v>525239.54</v>
      </c>
      <c r="D4" s="938">
        <v>141769.28000000003</v>
      </c>
      <c r="E4" s="938">
        <v>1825230.98</v>
      </c>
      <c r="F4" s="938">
        <v>1454514.96</v>
      </c>
      <c r="G4" s="938">
        <v>370716.01999999996</v>
      </c>
      <c r="H4" s="938">
        <v>2492239.8000000003</v>
      </c>
      <c r="I4" s="938">
        <v>1979754.4999999998</v>
      </c>
      <c r="J4" s="938">
        <v>512485.30000000005</v>
      </c>
    </row>
    <row r="5" spans="1:21" s="936" customFormat="1">
      <c r="A5" s="6" t="s">
        <v>517</v>
      </c>
      <c r="B5" s="938">
        <f t="shared" ref="B5:J5" si="0">SUM(B6:B6)</f>
        <v>57598.19</v>
      </c>
      <c r="C5" s="938">
        <f t="shared" si="0"/>
        <v>46304.73</v>
      </c>
      <c r="D5" s="938">
        <f t="shared" si="0"/>
        <v>11293.46</v>
      </c>
      <c r="E5" s="938">
        <f t="shared" si="0"/>
        <v>171450.16</v>
      </c>
      <c r="F5" s="938">
        <f t="shared" si="0"/>
        <v>151285.34</v>
      </c>
      <c r="G5" s="938">
        <f t="shared" si="0"/>
        <v>20164.82</v>
      </c>
      <c r="H5" s="938">
        <f t="shared" si="0"/>
        <v>229048.35</v>
      </c>
      <c r="I5" s="938">
        <f t="shared" si="0"/>
        <v>197590.07</v>
      </c>
      <c r="J5" s="938">
        <f t="shared" si="0"/>
        <v>31458.28</v>
      </c>
    </row>
    <row r="6" spans="1:21" s="936" customFormat="1">
      <c r="A6" s="7">
        <v>43191</v>
      </c>
      <c r="B6" s="937">
        <v>57598.19</v>
      </c>
      <c r="C6" s="937">
        <v>46304.73</v>
      </c>
      <c r="D6" s="937">
        <v>11293.46</v>
      </c>
      <c r="E6" s="937">
        <v>171450.16</v>
      </c>
      <c r="F6" s="937">
        <v>151285.34</v>
      </c>
      <c r="G6" s="937">
        <v>20164.82</v>
      </c>
      <c r="H6" s="937">
        <v>229048.35</v>
      </c>
      <c r="I6" s="937">
        <v>197590.07</v>
      </c>
      <c r="J6" s="937">
        <v>31458.28</v>
      </c>
      <c r="M6" s="936">
        <v>410</v>
      </c>
    </row>
    <row r="7" spans="1:21" ht="12.75" customHeight="1">
      <c r="A7" s="1440" t="s">
        <v>568</v>
      </c>
      <c r="B7" s="1440"/>
      <c r="C7" s="1440"/>
      <c r="D7" s="1440"/>
      <c r="E7" s="1440"/>
      <c r="F7" s="1440"/>
      <c r="G7" s="822"/>
      <c r="H7" s="822"/>
      <c r="I7" s="822"/>
      <c r="J7" s="822"/>
      <c r="R7" s="936"/>
    </row>
    <row r="8" spans="1:21" ht="12.75" customHeight="1">
      <c r="A8" s="1480" t="s">
        <v>702</v>
      </c>
      <c r="B8" s="1480"/>
      <c r="C8" s="1480"/>
      <c r="D8" s="1480"/>
      <c r="E8" s="1480"/>
      <c r="F8" s="1480"/>
      <c r="G8" s="1480"/>
      <c r="H8" s="1480"/>
      <c r="I8" s="1480"/>
      <c r="J8" s="1480"/>
      <c r="R8" s="936"/>
    </row>
    <row r="10" spans="1:21">
      <c r="D10" s="655"/>
      <c r="E10" s="655"/>
      <c r="F10" s="655"/>
      <c r="H10" s="655"/>
      <c r="I10" s="655"/>
    </row>
    <row r="18" ht="13.5" customHeight="1"/>
  </sheetData>
  <mergeCells count="6">
    <mergeCell ref="A8:J8"/>
    <mergeCell ref="A2:A3"/>
    <mergeCell ref="B2:D2"/>
    <mergeCell ref="E2:G2"/>
    <mergeCell ref="H2:J2"/>
    <mergeCell ref="A7:F7"/>
  </mergeCells>
  <pageMargins left="0.75" right="0.75" top="1" bottom="1" header="0.5" footer="0.5"/>
  <pageSetup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F32" sqref="F32"/>
    </sheetView>
  </sheetViews>
  <sheetFormatPr defaultColWidth="8.5703125" defaultRowHeight="15"/>
  <cols>
    <col min="1" max="1" width="18.85546875" style="175" customWidth="1"/>
    <col min="2" max="7" width="12.5703125" style="175" customWidth="1"/>
    <col min="8" max="16384" width="8.5703125" style="175"/>
  </cols>
  <sheetData>
    <row r="1" spans="1:7" ht="15" customHeight="1">
      <c r="A1" s="1483" t="s">
        <v>321</v>
      </c>
      <c r="B1" s="1483"/>
      <c r="C1" s="1483"/>
      <c r="D1" s="1483"/>
    </row>
    <row r="2" spans="1:7">
      <c r="A2" s="971" t="s">
        <v>23</v>
      </c>
      <c r="B2" s="1484" t="s">
        <v>383</v>
      </c>
      <c r="C2" s="1484"/>
      <c r="D2" s="1484"/>
      <c r="E2" s="1484" t="s">
        <v>517</v>
      </c>
      <c r="F2" s="1484"/>
      <c r="G2" s="1484"/>
    </row>
    <row r="3" spans="1:7" ht="41.25" customHeight="1">
      <c r="A3" s="969" t="s">
        <v>181</v>
      </c>
      <c r="B3" s="969" t="s">
        <v>873</v>
      </c>
      <c r="C3" s="970" t="s">
        <v>870</v>
      </c>
      <c r="D3" s="969" t="s">
        <v>872</v>
      </c>
      <c r="E3" s="969" t="s">
        <v>871</v>
      </c>
      <c r="F3" s="970" t="s">
        <v>870</v>
      </c>
      <c r="G3" s="969" t="s">
        <v>869</v>
      </c>
    </row>
    <row r="4" spans="1:7" ht="15.75" customHeight="1">
      <c r="A4" s="968" t="s">
        <v>868</v>
      </c>
      <c r="B4" s="967">
        <v>113776</v>
      </c>
      <c r="C4" s="966">
        <v>5427</v>
      </c>
      <c r="D4" s="966">
        <v>2158</v>
      </c>
      <c r="E4" s="967">
        <v>116430</v>
      </c>
      <c r="F4" s="966">
        <v>5497</v>
      </c>
      <c r="G4" s="966">
        <v>2168</v>
      </c>
    </row>
    <row r="5" spans="1:7" ht="15" customHeight="1">
      <c r="A5" s="965" t="s">
        <v>867</v>
      </c>
      <c r="B5" s="965"/>
      <c r="C5" s="964"/>
      <c r="D5" s="963"/>
      <c r="E5" s="962"/>
      <c r="F5" s="961"/>
      <c r="G5" s="960"/>
    </row>
    <row r="6" spans="1:7" ht="15" customHeight="1">
      <c r="A6" s="959" t="s">
        <v>866</v>
      </c>
      <c r="B6" s="958">
        <v>102587.34</v>
      </c>
      <c r="C6" s="958">
        <v>15278.95</v>
      </c>
      <c r="D6" s="957"/>
      <c r="E6" s="958">
        <v>110644.7</v>
      </c>
      <c r="F6" s="958">
        <v>17017.66</v>
      </c>
      <c r="G6" s="957"/>
    </row>
    <row r="7" spans="1:7" ht="15" customHeight="1">
      <c r="A7" s="954" t="s">
        <v>865</v>
      </c>
      <c r="B7" s="953">
        <v>479.87</v>
      </c>
      <c r="C7" s="953">
        <v>127.54</v>
      </c>
      <c r="D7" s="952"/>
      <c r="E7" s="953">
        <v>499.5</v>
      </c>
      <c r="F7" s="953">
        <v>47.11</v>
      </c>
      <c r="G7" s="952"/>
    </row>
    <row r="8" spans="1:7" ht="15" customHeight="1">
      <c r="A8" s="954" t="s">
        <v>864</v>
      </c>
      <c r="B8" s="956">
        <v>1018735.82</v>
      </c>
      <c r="C8" s="956">
        <v>63135.72</v>
      </c>
      <c r="D8" s="952"/>
      <c r="E8" s="956">
        <v>1030187.8</v>
      </c>
      <c r="F8" s="956">
        <v>64252.23</v>
      </c>
      <c r="G8" s="952"/>
    </row>
    <row r="9" spans="1:7" ht="15" customHeight="1">
      <c r="A9" s="954" t="s">
        <v>863</v>
      </c>
      <c r="B9" s="953">
        <v>386.37</v>
      </c>
      <c r="C9" s="953">
        <v>440.42</v>
      </c>
      <c r="D9" s="955">
        <v>225131.32</v>
      </c>
      <c r="E9" s="953">
        <v>400.94</v>
      </c>
      <c r="F9" s="953">
        <v>431.92</v>
      </c>
      <c r="G9" s="955">
        <v>217030.21</v>
      </c>
    </row>
    <row r="10" spans="1:7" ht="15" customHeight="1">
      <c r="A10" s="954" t="s">
        <v>862</v>
      </c>
      <c r="B10" s="953">
        <v>825.32</v>
      </c>
      <c r="C10" s="953">
        <v>-3.14</v>
      </c>
      <c r="D10" s="952"/>
      <c r="E10" s="953">
        <v>855</v>
      </c>
      <c r="F10" s="953">
        <v>1.43</v>
      </c>
      <c r="G10" s="952"/>
    </row>
    <row r="11" spans="1:7" ht="15" customHeight="1">
      <c r="A11" s="954" t="s">
        <v>861</v>
      </c>
      <c r="B11" s="953">
        <v>11643.02</v>
      </c>
      <c r="C11" s="953">
        <v>9844.2900000000009</v>
      </c>
      <c r="D11" s="952"/>
      <c r="E11" s="953">
        <v>10860.6</v>
      </c>
      <c r="F11" s="953">
        <v>9656.39</v>
      </c>
      <c r="G11" s="952"/>
    </row>
    <row r="12" spans="1:7" ht="15" customHeight="1">
      <c r="A12" s="954" t="s">
        <v>27</v>
      </c>
      <c r="B12" s="953">
        <v>17465.29</v>
      </c>
      <c r="C12" s="953">
        <v>973.07</v>
      </c>
      <c r="D12" s="952"/>
      <c r="E12" s="953">
        <v>16862.98</v>
      </c>
      <c r="F12" s="953">
        <v>767.68</v>
      </c>
      <c r="G12" s="952"/>
    </row>
    <row r="13" spans="1:7" ht="15" customHeight="1">
      <c r="A13" s="951" t="s">
        <v>24</v>
      </c>
      <c r="B13" s="950">
        <v>1152123.03</v>
      </c>
      <c r="C13" s="950">
        <v>89796.85</v>
      </c>
      <c r="D13" s="949"/>
      <c r="E13" s="950" t="s">
        <v>860</v>
      </c>
      <c r="F13" s="950" t="s">
        <v>859</v>
      </c>
      <c r="G13" s="949"/>
    </row>
    <row r="14" spans="1:7" s="186" customFormat="1" ht="84" customHeight="1">
      <c r="A14" s="1481" t="s">
        <v>858</v>
      </c>
      <c r="B14" s="1482"/>
      <c r="C14" s="1482"/>
      <c r="D14" s="1482"/>
      <c r="E14" s="948"/>
    </row>
    <row r="15" spans="1:7" s="186" customFormat="1" ht="14.25" customHeight="1">
      <c r="A15" s="945" t="s">
        <v>568</v>
      </c>
      <c r="B15" s="947"/>
      <c r="C15" s="947"/>
      <c r="D15" s="947"/>
      <c r="E15" s="175"/>
      <c r="F15" s="175"/>
      <c r="G15" s="175"/>
    </row>
    <row r="16" spans="1:7" s="186" customFormat="1" ht="13.5" customHeight="1">
      <c r="A16" s="946" t="s">
        <v>637</v>
      </c>
      <c r="B16" s="945"/>
      <c r="C16" s="945"/>
      <c r="D16" s="945"/>
      <c r="E16" s="175"/>
      <c r="F16" s="175"/>
      <c r="G16" s="175"/>
    </row>
  </sheetData>
  <mergeCells count="4">
    <mergeCell ref="A14:D14"/>
    <mergeCell ref="A1:D1"/>
    <mergeCell ref="B2:D2"/>
    <mergeCell ref="E2:G2"/>
  </mergeCells>
  <pageMargins left="0.7" right="0.7" top="0.75" bottom="0.75" header="0.3" footer="0.3"/>
  <pageSetup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M47"/>
  <sheetViews>
    <sheetView zoomScaleNormal="100" workbookViewId="0">
      <selection activeCell="F32" sqref="F32"/>
    </sheetView>
  </sheetViews>
  <sheetFormatPr defaultColWidth="9.140625" defaultRowHeight="15"/>
  <cols>
    <col min="1" max="1" width="33.5703125" style="175" customWidth="1"/>
    <col min="2" max="2" width="8" style="175" customWidth="1"/>
    <col min="3" max="5" width="12.5703125" style="175" bestFit="1" customWidth="1"/>
    <col min="6" max="6" width="10" style="175" customWidth="1"/>
    <col min="7" max="7" width="9.85546875" style="175" customWidth="1"/>
    <col min="8" max="10" width="14.42578125" style="175" bestFit="1" customWidth="1"/>
    <col min="11" max="11" width="9.28515625" style="175" customWidth="1"/>
    <col min="12" max="12" width="10" style="177" customWidth="1"/>
    <col min="13" max="17" width="9.140625" style="175" customWidth="1"/>
    <col min="18" max="16384" width="9.140625" style="175"/>
  </cols>
  <sheetData>
    <row r="1" spans="1:12" ht="15.75" customHeight="1">
      <c r="A1" s="1486" t="s">
        <v>330</v>
      </c>
      <c r="B1" s="1487"/>
      <c r="C1" s="1487"/>
      <c r="D1" s="1487"/>
      <c r="E1" s="1487"/>
      <c r="F1" s="1487"/>
      <c r="G1" s="1487"/>
      <c r="H1" s="1487"/>
      <c r="I1" s="1487"/>
      <c r="J1" s="1487"/>
      <c r="K1" s="1487"/>
      <c r="L1" s="1488"/>
    </row>
    <row r="2" spans="1:12">
      <c r="A2" s="1489" t="s">
        <v>182</v>
      </c>
      <c r="B2" s="1489" t="s">
        <v>183</v>
      </c>
      <c r="C2" s="1491" t="s">
        <v>184</v>
      </c>
      <c r="D2" s="1491"/>
      <c r="E2" s="1491"/>
      <c r="F2" s="1491"/>
      <c r="G2" s="1491"/>
      <c r="H2" s="1491" t="s">
        <v>185</v>
      </c>
      <c r="I2" s="1491"/>
      <c r="J2" s="1491"/>
      <c r="K2" s="1491"/>
      <c r="L2" s="1491"/>
    </row>
    <row r="3" spans="1:12" ht="59.25" customHeight="1">
      <c r="A3" s="1490"/>
      <c r="B3" s="1490"/>
      <c r="C3" s="187">
        <v>43191</v>
      </c>
      <c r="D3" s="187">
        <v>43160</v>
      </c>
      <c r="E3" s="187">
        <v>42826</v>
      </c>
      <c r="F3" s="188" t="s">
        <v>186</v>
      </c>
      <c r="G3" s="189" t="s">
        <v>187</v>
      </c>
      <c r="H3" s="187">
        <v>43191</v>
      </c>
      <c r="I3" s="187">
        <v>43160</v>
      </c>
      <c r="J3" s="187">
        <v>42826</v>
      </c>
      <c r="K3" s="188" t="s">
        <v>186</v>
      </c>
      <c r="L3" s="189" t="s">
        <v>187</v>
      </c>
    </row>
    <row r="4" spans="1:12" ht="37.5" customHeight="1">
      <c r="A4" s="190" t="s">
        <v>188</v>
      </c>
      <c r="B4" s="191" t="s">
        <v>189</v>
      </c>
      <c r="C4" s="192">
        <v>5949</v>
      </c>
      <c r="D4" s="192">
        <v>5916</v>
      </c>
      <c r="E4" s="192">
        <v>6314</v>
      </c>
      <c r="F4" s="193">
        <v>-5.7808045612923662</v>
      </c>
      <c r="G4" s="193">
        <v>0.55780933062880322</v>
      </c>
      <c r="H4" s="194">
        <v>6766</v>
      </c>
      <c r="I4" s="194">
        <v>6748</v>
      </c>
      <c r="J4" s="194">
        <v>6556</v>
      </c>
      <c r="K4" s="195">
        <v>3.2031726662599147</v>
      </c>
      <c r="L4" s="193">
        <v>0.26674570243034973</v>
      </c>
    </row>
    <row r="5" spans="1:12" ht="25.5">
      <c r="A5" s="190" t="s">
        <v>190</v>
      </c>
      <c r="B5" s="191" t="s">
        <v>189</v>
      </c>
      <c r="C5" s="192">
        <v>277</v>
      </c>
      <c r="D5" s="192">
        <v>276</v>
      </c>
      <c r="E5" s="192">
        <v>268</v>
      </c>
      <c r="F5" s="193">
        <v>3.3582089552238807</v>
      </c>
      <c r="G5" s="193">
        <v>0.36231884057971014</v>
      </c>
      <c r="H5" s="194">
        <v>601</v>
      </c>
      <c r="I5" s="194">
        <v>593</v>
      </c>
      <c r="J5" s="194">
        <v>589</v>
      </c>
      <c r="K5" s="195">
        <v>2.037351443123939</v>
      </c>
      <c r="L5" s="193">
        <v>1.3490725126475547</v>
      </c>
    </row>
    <row r="6" spans="1:12" ht="27.75" customHeight="1">
      <c r="A6" s="190" t="s">
        <v>191</v>
      </c>
      <c r="B6" s="191" t="s">
        <v>189</v>
      </c>
      <c r="C6" s="192">
        <v>3</v>
      </c>
      <c r="D6" s="192">
        <v>3</v>
      </c>
      <c r="E6" s="192">
        <v>3</v>
      </c>
      <c r="F6" s="193">
        <v>0</v>
      </c>
      <c r="G6" s="193">
        <v>0</v>
      </c>
      <c r="H6" s="194">
        <v>3</v>
      </c>
      <c r="I6" s="194">
        <v>3</v>
      </c>
      <c r="J6" s="194">
        <v>3</v>
      </c>
      <c r="K6" s="195">
        <v>0</v>
      </c>
      <c r="L6" s="193">
        <v>0</v>
      </c>
    </row>
    <row r="7" spans="1:12" ht="16.5" customHeight="1">
      <c r="A7" s="190" t="s">
        <v>192</v>
      </c>
      <c r="B7" s="191" t="s">
        <v>193</v>
      </c>
      <c r="C7" s="192">
        <v>171.51831000000001</v>
      </c>
      <c r="D7" s="192">
        <v>170.92549</v>
      </c>
      <c r="E7" s="192">
        <v>156.72345000000001</v>
      </c>
      <c r="F7" s="193">
        <v>9.4401061232380989</v>
      </c>
      <c r="G7" s="193">
        <v>0.34682948693025101</v>
      </c>
      <c r="H7" s="196">
        <v>149.9</v>
      </c>
      <c r="I7" s="196">
        <v>148.4</v>
      </c>
      <c r="J7" s="196">
        <v>124.27121</v>
      </c>
      <c r="K7" s="195">
        <v>20.623272276821002</v>
      </c>
      <c r="L7" s="193">
        <v>1.0107816711590296</v>
      </c>
    </row>
    <row r="8" spans="1:12" ht="18.75" customHeight="1">
      <c r="A8" s="190" t="s">
        <v>194</v>
      </c>
      <c r="B8" s="191" t="s">
        <v>195</v>
      </c>
      <c r="C8" s="192">
        <v>50265.0974269</v>
      </c>
      <c r="D8" s="192">
        <v>49812.2759363</v>
      </c>
      <c r="E8" s="192">
        <v>45183.469264399995</v>
      </c>
      <c r="F8" s="193">
        <v>11.246653356261454</v>
      </c>
      <c r="G8" s="193">
        <v>0.90905601498527799</v>
      </c>
      <c r="H8" s="192">
        <v>15778.1</v>
      </c>
      <c r="I8" s="192">
        <v>14774.72</v>
      </c>
      <c r="J8" s="192">
        <v>13355.954100000001</v>
      </c>
      <c r="K8" s="195">
        <v>18.135326625598385</v>
      </c>
      <c r="L8" s="193">
        <v>6.7911946893071482</v>
      </c>
    </row>
    <row r="9" spans="1:12" ht="20.25" customHeight="1">
      <c r="A9" s="190" t="s">
        <v>196</v>
      </c>
      <c r="B9" s="191" t="s">
        <v>232</v>
      </c>
      <c r="C9" s="192">
        <v>13199167.079350427</v>
      </c>
      <c r="D9" s="192">
        <v>12269186.77779074</v>
      </c>
      <c r="E9" s="192">
        <v>10734788.305190574</v>
      </c>
      <c r="F9" s="193">
        <v>22.956938731323241</v>
      </c>
      <c r="G9" s="193">
        <v>7.579803929980959</v>
      </c>
      <c r="H9" s="192">
        <v>1863506.36</v>
      </c>
      <c r="I9" s="192">
        <v>1730199.53</v>
      </c>
      <c r="J9" s="192">
        <v>1603340.64</v>
      </c>
      <c r="K9" s="195">
        <v>16.22647823609088</v>
      </c>
      <c r="L9" s="193">
        <v>7.7047084852693306</v>
      </c>
    </row>
    <row r="10" spans="1:12" ht="20.25" customHeight="1">
      <c r="A10" s="190" t="s">
        <v>197</v>
      </c>
      <c r="B10" s="191" t="s">
        <v>195</v>
      </c>
      <c r="C10" s="192">
        <v>53628.808879629105</v>
      </c>
      <c r="D10" s="192">
        <v>53163.1484529257</v>
      </c>
      <c r="E10" s="192">
        <v>47803.610837190405</v>
      </c>
      <c r="F10" s="193">
        <v>12.185686270181904</v>
      </c>
      <c r="G10" s="193">
        <v>0.87590829409912219</v>
      </c>
      <c r="H10" s="192">
        <v>16958.689999999999</v>
      </c>
      <c r="I10" s="192">
        <v>15927.85</v>
      </c>
      <c r="J10" s="192">
        <v>14081.147600000004</v>
      </c>
      <c r="K10" s="195">
        <v>20.435425305818072</v>
      </c>
      <c r="L10" s="193">
        <v>6.471934379090702</v>
      </c>
    </row>
    <row r="11" spans="1:12" ht="20.25" customHeight="1">
      <c r="A11" s="190" t="s">
        <v>198</v>
      </c>
      <c r="B11" s="191" t="s">
        <v>232</v>
      </c>
      <c r="C11" s="192">
        <v>15771880.33744386</v>
      </c>
      <c r="D11" s="192">
        <v>14825534.171190381</v>
      </c>
      <c r="E11" s="192">
        <v>12975265.302602371</v>
      </c>
      <c r="F11" s="193">
        <v>21.55343239325202</v>
      </c>
      <c r="G11" s="193">
        <v>6.3832180029806951</v>
      </c>
      <c r="H11" s="197">
        <v>1960970.29</v>
      </c>
      <c r="I11" s="197">
        <v>1824357.8</v>
      </c>
      <c r="J11" s="197">
        <v>1682477.5612000001</v>
      </c>
      <c r="K11" s="195">
        <v>16.552537473448943</v>
      </c>
      <c r="L11" s="193">
        <v>7.4882509341095247</v>
      </c>
    </row>
    <row r="12" spans="1:12" ht="25.5">
      <c r="A12" s="190" t="s">
        <v>199</v>
      </c>
      <c r="B12" s="191" t="s">
        <v>195</v>
      </c>
      <c r="C12" s="192">
        <v>938.0122374</v>
      </c>
      <c r="D12" s="192">
        <v>1020.2991233</v>
      </c>
      <c r="E12" s="192">
        <v>1545.1480655</v>
      </c>
      <c r="F12" s="193">
        <v>-39.293051692333108</v>
      </c>
      <c r="G12" s="193">
        <v>-8.0649766348770129</v>
      </c>
      <c r="H12" s="192">
        <v>654.44000000000005</v>
      </c>
      <c r="I12" s="192">
        <v>733.39</v>
      </c>
      <c r="J12" s="192">
        <v>736.77125540000009</v>
      </c>
      <c r="K12" s="195">
        <v>-11.174601994387201</v>
      </c>
      <c r="L12" s="193">
        <v>-10.765077244031133</v>
      </c>
    </row>
    <row r="13" spans="1:12" ht="42" customHeight="1">
      <c r="A13" s="190" t="s">
        <v>200</v>
      </c>
      <c r="B13" s="191" t="s">
        <v>195</v>
      </c>
      <c r="C13" s="192">
        <v>31.267074580000003</v>
      </c>
      <c r="D13" s="192">
        <v>34.009970776666663</v>
      </c>
      <c r="E13" s="192">
        <v>51.50493551666667</v>
      </c>
      <c r="F13" s="193">
        <v>-39.293051692333101</v>
      </c>
      <c r="G13" s="193">
        <v>-8.0649766348769933</v>
      </c>
      <c r="H13" s="192">
        <v>21.814666666666668</v>
      </c>
      <c r="I13" s="192">
        <v>23.66</v>
      </c>
      <c r="J13" s="192">
        <v>24.55904184666667</v>
      </c>
      <c r="K13" s="195">
        <v>-11.174601994387206</v>
      </c>
      <c r="L13" s="193">
        <v>-7.7993801070724125</v>
      </c>
    </row>
    <row r="14" spans="1:12" ht="25.5">
      <c r="A14" s="190" t="s">
        <v>201</v>
      </c>
      <c r="B14" s="191" t="s">
        <v>232</v>
      </c>
      <c r="C14" s="192">
        <v>243371.85982808331</v>
      </c>
      <c r="D14" s="192">
        <v>269658.87521664205</v>
      </c>
      <c r="E14" s="192">
        <v>476567.53459736897</v>
      </c>
      <c r="F14" s="193">
        <v>-48.93234596148109</v>
      </c>
      <c r="G14" s="193">
        <v>-9.7482478065815314</v>
      </c>
      <c r="H14" s="192">
        <v>69659.41</v>
      </c>
      <c r="I14" s="192">
        <v>63122.54</v>
      </c>
      <c r="J14" s="192">
        <v>74050.6484776</v>
      </c>
      <c r="K14" s="195">
        <v>-5.9300472958428267</v>
      </c>
      <c r="L14" s="193">
        <v>10.355841193969702</v>
      </c>
    </row>
    <row r="15" spans="1:12" ht="40.5" customHeight="1">
      <c r="A15" s="190" t="s">
        <v>202</v>
      </c>
      <c r="B15" s="191" t="s">
        <v>232</v>
      </c>
      <c r="C15" s="192">
        <v>8112.3953276027769</v>
      </c>
      <c r="D15" s="192">
        <v>8988.6291738880682</v>
      </c>
      <c r="E15" s="192">
        <v>15885.584486578964</v>
      </c>
      <c r="F15" s="193">
        <v>-48.932345961481083</v>
      </c>
      <c r="G15" s="193">
        <v>-9.7482478065815314</v>
      </c>
      <c r="H15" s="192">
        <v>2321.9803333333334</v>
      </c>
      <c r="I15" s="192">
        <v>2036.21</v>
      </c>
      <c r="J15" s="192">
        <v>2468.3549492533334</v>
      </c>
      <c r="K15" s="195">
        <v>-5.9300472958428312</v>
      </c>
      <c r="L15" s="193">
        <v>14.034423430458224</v>
      </c>
    </row>
    <row r="16" spans="1:12" ht="38.25">
      <c r="A16" s="190" t="s">
        <v>203</v>
      </c>
      <c r="B16" s="191" t="s">
        <v>189</v>
      </c>
      <c r="C16" s="192">
        <v>18</v>
      </c>
      <c r="D16" s="192">
        <v>9</v>
      </c>
      <c r="E16" s="192">
        <v>14</v>
      </c>
      <c r="F16" s="193">
        <v>28.571428571428569</v>
      </c>
      <c r="G16" s="193">
        <v>100</v>
      </c>
      <c r="H16" s="192">
        <v>143</v>
      </c>
      <c r="I16" s="192">
        <v>89</v>
      </c>
      <c r="J16" s="192">
        <v>71</v>
      </c>
      <c r="K16" s="195">
        <v>101.40845070422534</v>
      </c>
      <c r="L16" s="193">
        <v>60.674157303370791</v>
      </c>
    </row>
    <row r="17" spans="1:13" ht="26.25" customHeight="1">
      <c r="A17" s="190" t="s">
        <v>204</v>
      </c>
      <c r="B17" s="191" t="s">
        <v>205</v>
      </c>
      <c r="C17" s="198">
        <v>86.833107504903623</v>
      </c>
      <c r="D17" s="198">
        <v>86.667008462890934</v>
      </c>
      <c r="E17" s="198">
        <v>84.792550426159053</v>
      </c>
      <c r="F17" s="193">
        <v>2.4065287203757046</v>
      </c>
      <c r="G17" s="193">
        <v>0.19165198494627814</v>
      </c>
      <c r="H17" s="192">
        <v>12.87</v>
      </c>
      <c r="I17" s="192">
        <v>21.97</v>
      </c>
      <c r="J17" s="192">
        <v>13.6288302946313</v>
      </c>
      <c r="K17" s="195">
        <v>-5.567831414925025</v>
      </c>
      <c r="L17" s="193">
        <v>-41.42011834319527</v>
      </c>
    </row>
    <row r="18" spans="1:13" ht="40.5" customHeight="1">
      <c r="A18" s="1492" t="s">
        <v>206</v>
      </c>
      <c r="B18" s="1492"/>
      <c r="C18" s="1492"/>
      <c r="D18" s="1492"/>
      <c r="E18" s="1492"/>
      <c r="F18" s="1492"/>
      <c r="G18" s="1492"/>
      <c r="H18" s="1492"/>
      <c r="I18" s="1492"/>
      <c r="J18" s="1492"/>
      <c r="K18" s="1492"/>
      <c r="L18" s="1492"/>
      <c r="M18" s="1492"/>
    </row>
    <row r="19" spans="1:13">
      <c r="A19" s="1485" t="s">
        <v>207</v>
      </c>
      <c r="B19" s="1485"/>
      <c r="C19" s="1485"/>
      <c r="D19" s="199"/>
      <c r="E19" s="199"/>
      <c r="F19" s="199"/>
      <c r="G19" s="199"/>
      <c r="H19" s="200"/>
      <c r="I19" s="200"/>
      <c r="J19" s="200"/>
      <c r="K19" s="200"/>
      <c r="L19" s="201"/>
      <c r="M19" s="186"/>
    </row>
    <row r="37" spans="7:12">
      <c r="I37" s="202"/>
      <c r="J37" s="185"/>
      <c r="L37" s="175"/>
    </row>
    <row r="38" spans="7:12">
      <c r="I38" s="202"/>
      <c r="J38" s="202"/>
      <c r="L38" s="175"/>
    </row>
    <row r="44" spans="7:12">
      <c r="H44" s="203"/>
      <c r="I44" s="203"/>
      <c r="J44" s="203"/>
      <c r="K44" s="203"/>
      <c r="L44" s="175"/>
    </row>
    <row r="45" spans="7:12">
      <c r="G45" s="203"/>
      <c r="H45" s="203"/>
      <c r="I45" s="203"/>
      <c r="J45" s="203"/>
      <c r="K45" s="203"/>
      <c r="L45" s="175"/>
    </row>
    <row r="46" spans="7:12">
      <c r="G46" s="203"/>
      <c r="H46" s="203"/>
      <c r="I46" s="203"/>
      <c r="J46" s="203"/>
      <c r="K46" s="203"/>
      <c r="L46" s="175"/>
    </row>
    <row r="47" spans="7:12">
      <c r="G47" s="203"/>
      <c r="L47" s="175"/>
    </row>
  </sheetData>
  <mergeCells count="7">
    <mergeCell ref="A19:C19"/>
    <mergeCell ref="A1:L1"/>
    <mergeCell ref="A2:A3"/>
    <mergeCell ref="B2:B3"/>
    <mergeCell ref="C2:G2"/>
    <mergeCell ref="H2:L2"/>
    <mergeCell ref="A18:M18"/>
  </mergeCells>
  <pageMargins left="0.5" right="0.2" top="0.5" bottom="0.5" header="0.3" footer="0.3"/>
  <pageSetup paperSize="9" scale="82"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17"/>
  <sheetViews>
    <sheetView zoomScaleNormal="100" workbookViewId="0">
      <selection activeCell="F32" sqref="F32"/>
    </sheetView>
  </sheetViews>
  <sheetFormatPr defaultColWidth="9.140625" defaultRowHeight="12.75"/>
  <cols>
    <col min="1" max="1" width="8.140625" style="5" customWidth="1"/>
    <col min="2" max="2" width="9.85546875" style="5" bestFit="1" customWidth="1"/>
    <col min="3" max="3" width="6.140625" style="5" customWidth="1"/>
    <col min="4" max="4" width="9.85546875" style="5" bestFit="1" customWidth="1"/>
    <col min="5" max="5" width="11.28515625" style="5" customWidth="1"/>
    <col min="6" max="6" width="11.42578125" style="5" customWidth="1"/>
    <col min="7" max="7" width="9.85546875" style="5" customWidth="1"/>
    <col min="8" max="8" width="6.85546875" style="5" customWidth="1"/>
    <col min="9" max="9" width="8.7109375" style="5" bestFit="1" customWidth="1"/>
    <col min="10" max="10" width="11" style="5" customWidth="1"/>
    <col min="11" max="11" width="11.7109375" style="5" customWidth="1"/>
    <col min="12" max="12" width="9.140625" style="5"/>
    <col min="13" max="17" width="0" style="5" hidden="1" customWidth="1"/>
    <col min="18" max="16384" width="9.140625" style="5"/>
  </cols>
  <sheetData>
    <row r="1" spans="1:11" ht="15">
      <c r="A1" s="1494" t="s">
        <v>322</v>
      </c>
      <c r="B1" s="1494"/>
      <c r="C1" s="1494"/>
      <c r="D1" s="1494"/>
      <c r="E1" s="1494"/>
      <c r="F1" s="1494"/>
      <c r="G1" s="1494"/>
      <c r="H1" s="1494"/>
      <c r="I1" s="1494"/>
      <c r="J1" s="1494"/>
      <c r="K1" s="1494"/>
    </row>
    <row r="2" spans="1:11" s="4" customFormat="1">
      <c r="A2" s="1177" t="s">
        <v>25</v>
      </c>
      <c r="B2" s="1495" t="s">
        <v>184</v>
      </c>
      <c r="C2" s="1496"/>
      <c r="D2" s="1496"/>
      <c r="E2" s="1496"/>
      <c r="F2" s="1497"/>
      <c r="G2" s="1495" t="s">
        <v>185</v>
      </c>
      <c r="H2" s="1496"/>
      <c r="I2" s="1496"/>
      <c r="J2" s="1496"/>
      <c r="K2" s="1497"/>
    </row>
    <row r="3" spans="1:11" s="4" customFormat="1" ht="53.25" customHeight="1">
      <c r="A3" s="1179"/>
      <c r="B3" s="173" t="s">
        <v>208</v>
      </c>
      <c r="C3" s="173" t="s">
        <v>209</v>
      </c>
      <c r="D3" s="173" t="s">
        <v>210</v>
      </c>
      <c r="E3" s="174" t="s">
        <v>211</v>
      </c>
      <c r="F3" s="173" t="s">
        <v>225</v>
      </c>
      <c r="G3" s="173" t="s">
        <v>212</v>
      </c>
      <c r="H3" s="173" t="s">
        <v>213</v>
      </c>
      <c r="I3" s="173" t="s">
        <v>214</v>
      </c>
      <c r="J3" s="174" t="s">
        <v>211</v>
      </c>
      <c r="K3" s="173" t="s">
        <v>225</v>
      </c>
    </row>
    <row r="4" spans="1:11" ht="13.5" customHeight="1">
      <c r="A4" s="6" t="s">
        <v>383</v>
      </c>
      <c r="B4" s="204">
        <v>19865</v>
      </c>
      <c r="C4" s="204" t="s">
        <v>337</v>
      </c>
      <c r="D4" s="204">
        <v>30385</v>
      </c>
      <c r="E4" s="204">
        <v>1506339.2</v>
      </c>
      <c r="F4" s="204">
        <v>17220166.752</v>
      </c>
      <c r="G4" s="204">
        <v>10628</v>
      </c>
      <c r="H4" s="204">
        <v>593</v>
      </c>
      <c r="I4" s="204">
        <v>17473</v>
      </c>
      <c r="J4" s="204">
        <v>283805</v>
      </c>
      <c r="K4" s="204">
        <v>1983981.0254000002</v>
      </c>
    </row>
    <row r="5" spans="1:11" ht="13.5" customHeight="1">
      <c r="A5" s="6" t="s">
        <v>517</v>
      </c>
      <c r="B5" s="204">
        <v>20089</v>
      </c>
      <c r="C5" s="204" t="s">
        <v>566</v>
      </c>
      <c r="D5" s="204">
        <v>30439</v>
      </c>
      <c r="E5" s="204">
        <v>1532784.55</v>
      </c>
      <c r="F5" s="204">
        <v>18187157.223999999</v>
      </c>
      <c r="G5" s="204">
        <v>10761</v>
      </c>
      <c r="H5" s="204">
        <v>601</v>
      </c>
      <c r="I5" s="204">
        <v>17454</v>
      </c>
      <c r="J5" s="204">
        <v>298670.46250896406</v>
      </c>
      <c r="K5" s="204">
        <v>2121782.2418999998</v>
      </c>
    </row>
    <row r="6" spans="1:11" ht="13.5" customHeight="1">
      <c r="A6" s="7">
        <v>43191</v>
      </c>
      <c r="B6" s="205">
        <v>20089</v>
      </c>
      <c r="C6" s="205" t="s">
        <v>566</v>
      </c>
      <c r="D6" s="205">
        <v>30439</v>
      </c>
      <c r="E6" s="205">
        <v>1532784.55</v>
      </c>
      <c r="F6" s="184">
        <v>18187157.223999999</v>
      </c>
      <c r="G6" s="205">
        <v>10761</v>
      </c>
      <c r="H6" s="205">
        <v>601</v>
      </c>
      <c r="I6" s="205">
        <v>17454</v>
      </c>
      <c r="J6" s="205">
        <v>298670.46250896406</v>
      </c>
      <c r="K6" s="205">
        <v>2121782.2418999998</v>
      </c>
    </row>
    <row r="7" spans="1:11" s="74" customFormat="1" ht="12.75" customHeight="1">
      <c r="A7" s="1498" t="s">
        <v>215</v>
      </c>
      <c r="B7" s="1498"/>
      <c r="C7" s="1498"/>
      <c r="D7" s="1498"/>
      <c r="E7" s="1498"/>
      <c r="F7" s="1498"/>
      <c r="G7" s="1498"/>
      <c r="H7" s="1498"/>
      <c r="I7" s="1498"/>
      <c r="J7" s="1498"/>
      <c r="K7" s="1498"/>
    </row>
    <row r="8" spans="1:11" s="74" customFormat="1" ht="27.75" customHeight="1">
      <c r="A8" s="1498"/>
      <c r="B8" s="1498"/>
      <c r="C8" s="1498"/>
      <c r="D8" s="1498"/>
      <c r="E8" s="1498"/>
      <c r="F8" s="1498"/>
      <c r="G8" s="1498"/>
      <c r="H8" s="1498"/>
      <c r="I8" s="1498"/>
      <c r="J8" s="1498"/>
      <c r="K8" s="1498"/>
    </row>
    <row r="9" spans="1:11" s="74" customFormat="1" ht="15.75" customHeight="1">
      <c r="A9" s="285" t="s">
        <v>567</v>
      </c>
      <c r="B9" s="572"/>
      <c r="C9" s="572"/>
      <c r="D9" s="572"/>
      <c r="E9" s="572"/>
      <c r="F9" s="572"/>
      <c r="G9" s="572"/>
      <c r="H9" s="572"/>
      <c r="I9" s="572"/>
      <c r="J9" s="572"/>
      <c r="K9" s="572"/>
    </row>
    <row r="10" spans="1:11" s="74" customFormat="1" ht="12.75" customHeight="1">
      <c r="A10" s="1493" t="s">
        <v>568</v>
      </c>
      <c r="B10" s="1493"/>
      <c r="C10" s="1493"/>
      <c r="D10" s="1493"/>
      <c r="E10" s="1493"/>
      <c r="F10" s="1493"/>
    </row>
    <row r="11" spans="1:11" s="74" customFormat="1">
      <c r="A11" s="180" t="s">
        <v>207</v>
      </c>
    </row>
    <row r="13" spans="1:11">
      <c r="B13" s="206"/>
      <c r="C13" s="206"/>
      <c r="D13" s="206"/>
      <c r="E13" s="206"/>
      <c r="F13" s="206"/>
      <c r="G13" s="206"/>
      <c r="K13" s="5" t="s">
        <v>82</v>
      </c>
    </row>
    <row r="14" spans="1:11">
      <c r="I14" s="207"/>
      <c r="J14" s="182"/>
    </row>
    <row r="16" spans="1:11" ht="13.5" customHeight="1">
      <c r="K16" s="181"/>
    </row>
    <row r="17" spans="6:9">
      <c r="F17" s="181"/>
      <c r="I17" s="5" t="s">
        <v>31</v>
      </c>
    </row>
  </sheetData>
  <mergeCells count="6">
    <mergeCell ref="A10:F10"/>
    <mergeCell ref="A1:K1"/>
    <mergeCell ref="A2:A3"/>
    <mergeCell ref="B2:F2"/>
    <mergeCell ref="G2:K2"/>
    <mergeCell ref="A7:K8"/>
  </mergeCells>
  <pageMargins left="0.75" right="0.75" top="1" bottom="1" header="0.5" footer="0.5"/>
  <pageSetup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T28"/>
  <sheetViews>
    <sheetView zoomScaleNormal="100" workbookViewId="0">
      <selection activeCell="F32" sqref="F32"/>
    </sheetView>
  </sheetViews>
  <sheetFormatPr defaultColWidth="9.140625" defaultRowHeight="12.75"/>
  <cols>
    <col min="1" max="1" width="35.85546875" style="224" customWidth="1"/>
    <col min="2" max="2" width="9.7109375" style="224" customWidth="1"/>
    <col min="3" max="4" width="8.5703125" style="224" customWidth="1"/>
    <col min="5" max="5" width="9.140625" style="224" bestFit="1" customWidth="1"/>
    <col min="6" max="8" width="8.5703125" style="224" customWidth="1"/>
    <col min="9" max="9" width="9.7109375" style="224" customWidth="1"/>
    <col min="10" max="10" width="9" style="224" customWidth="1"/>
    <col min="11" max="11" width="9.140625" style="224" customWidth="1"/>
    <col min="12" max="12" width="9.140625" style="224"/>
    <col min="13" max="17" width="0" style="224" hidden="1" customWidth="1"/>
    <col min="18" max="16384" width="9.140625" style="224"/>
  </cols>
  <sheetData>
    <row r="1" spans="1:20" s="176" customFormat="1" ht="18" customHeight="1">
      <c r="A1" s="1501" t="s">
        <v>331</v>
      </c>
      <c r="B1" s="1501"/>
      <c r="C1" s="1501"/>
      <c r="D1" s="208"/>
      <c r="E1" s="208"/>
      <c r="F1" s="208"/>
      <c r="G1" s="208"/>
      <c r="H1" s="208"/>
      <c r="I1" s="208"/>
      <c r="J1" s="208"/>
    </row>
    <row r="2" spans="1:20" s="209" customFormat="1" ht="18.75" customHeight="1">
      <c r="A2" s="1502" t="s">
        <v>181</v>
      </c>
      <c r="B2" s="1504" t="s">
        <v>183</v>
      </c>
      <c r="C2" s="1499" t="s">
        <v>26</v>
      </c>
      <c r="D2" s="1499"/>
      <c r="E2" s="1499" t="s">
        <v>180</v>
      </c>
      <c r="F2" s="1499"/>
      <c r="G2" s="1499" t="s">
        <v>27</v>
      </c>
      <c r="H2" s="1499"/>
      <c r="I2" s="1499" t="s">
        <v>24</v>
      </c>
      <c r="J2" s="1499"/>
    </row>
    <row r="3" spans="1:20" s="209" customFormat="1" ht="15" customHeight="1">
      <c r="A3" s="1503"/>
      <c r="B3" s="1505"/>
      <c r="C3" s="210" t="s">
        <v>216</v>
      </c>
      <c r="D3" s="210" t="s">
        <v>217</v>
      </c>
      <c r="E3" s="210" t="s">
        <v>216</v>
      </c>
      <c r="F3" s="210" t="s">
        <v>217</v>
      </c>
      <c r="G3" s="210" t="s">
        <v>216</v>
      </c>
      <c r="H3" s="210" t="s">
        <v>217</v>
      </c>
      <c r="I3" s="210" t="s">
        <v>216</v>
      </c>
      <c r="J3" s="210" t="s">
        <v>217</v>
      </c>
    </row>
    <row r="4" spans="1:20" s="209" customFormat="1" ht="15">
      <c r="A4" s="211" t="s">
        <v>184</v>
      </c>
      <c r="B4" s="212"/>
      <c r="C4" s="212"/>
      <c r="D4" s="212"/>
      <c r="E4" s="212"/>
      <c r="F4" s="212"/>
      <c r="G4" s="212"/>
      <c r="H4" s="212"/>
      <c r="I4" s="212"/>
      <c r="J4" s="213"/>
    </row>
    <row r="5" spans="1:20" s="217" customFormat="1" ht="27.75" customHeight="1">
      <c r="A5" s="214" t="s">
        <v>218</v>
      </c>
      <c r="B5" s="215" t="s">
        <v>189</v>
      </c>
      <c r="C5" s="216">
        <v>792</v>
      </c>
      <c r="D5" s="216">
        <v>1469</v>
      </c>
      <c r="E5" s="216">
        <v>5949</v>
      </c>
      <c r="F5" s="216">
        <v>11146</v>
      </c>
      <c r="G5" s="216">
        <v>57</v>
      </c>
      <c r="H5" s="216">
        <v>3931</v>
      </c>
      <c r="I5" s="216">
        <v>6798</v>
      </c>
      <c r="J5" s="216">
        <v>16546</v>
      </c>
    </row>
    <row r="6" spans="1:20" s="217" customFormat="1" ht="15" customHeight="1">
      <c r="A6" s="218" t="s">
        <v>219</v>
      </c>
      <c r="B6" s="215" t="s">
        <v>189</v>
      </c>
      <c r="C6" s="216">
        <v>11758</v>
      </c>
      <c r="D6" s="216">
        <v>5367</v>
      </c>
      <c r="E6" s="216">
        <v>11964</v>
      </c>
      <c r="F6" s="216">
        <v>11671</v>
      </c>
      <c r="G6" s="216">
        <v>6322</v>
      </c>
      <c r="H6" s="216">
        <v>31215</v>
      </c>
      <c r="I6" s="216">
        <v>30044</v>
      </c>
      <c r="J6" s="216">
        <v>48253</v>
      </c>
    </row>
    <row r="7" spans="1:20" s="217" customFormat="1" ht="15" customHeight="1">
      <c r="A7" s="218" t="s">
        <v>220</v>
      </c>
      <c r="B7" s="219" t="s">
        <v>193</v>
      </c>
      <c r="C7" s="216">
        <v>111927.51087</v>
      </c>
      <c r="D7" s="216">
        <v>377522.37920999998</v>
      </c>
      <c r="E7" s="216">
        <v>5026509.7426899998</v>
      </c>
      <c r="F7" s="216">
        <v>6794429.3738099998</v>
      </c>
      <c r="G7" s="216">
        <v>224443.6344029099</v>
      </c>
      <c r="H7" s="216">
        <v>2793012.8365816786</v>
      </c>
      <c r="I7" s="216">
        <v>5362880.8879629103</v>
      </c>
      <c r="J7" s="216">
        <v>9964964.5896016788</v>
      </c>
      <c r="K7" s="220"/>
      <c r="L7" s="220"/>
    </row>
    <row r="8" spans="1:20" s="217" customFormat="1" ht="15" customHeight="1">
      <c r="A8" s="218" t="s">
        <v>221</v>
      </c>
      <c r="B8" s="219" t="s">
        <v>232</v>
      </c>
      <c r="C8" s="216">
        <v>2458046.2799005755</v>
      </c>
      <c r="D8" s="216">
        <v>419269.62091053074</v>
      </c>
      <c r="E8" s="216">
        <v>13199167.079350427</v>
      </c>
      <c r="F8" s="216">
        <v>647075.92251303745</v>
      </c>
      <c r="G8" s="216">
        <v>114666.97819285779</v>
      </c>
      <c r="H8" s="216">
        <v>1348931.3430533255</v>
      </c>
      <c r="I8" s="216">
        <v>15771880.33744386</v>
      </c>
      <c r="J8" s="216">
        <v>2415276.8864768939</v>
      </c>
      <c r="K8" s="220"/>
      <c r="L8" s="220"/>
      <c r="M8" s="221"/>
      <c r="N8" s="221"/>
      <c r="O8" s="221"/>
      <c r="P8" s="221"/>
      <c r="Q8" s="221"/>
      <c r="R8" s="221"/>
      <c r="S8" s="221"/>
      <c r="T8" s="221"/>
    </row>
    <row r="9" spans="1:20" s="217" customFormat="1" ht="15" customHeight="1">
      <c r="A9" s="214" t="s">
        <v>222</v>
      </c>
      <c r="B9" s="215" t="s">
        <v>193</v>
      </c>
      <c r="C9" s="216">
        <v>3194.6337600000002</v>
      </c>
      <c r="D9" s="216">
        <v>2587.7878099999998</v>
      </c>
      <c r="E9" s="216">
        <v>93801.223740000001</v>
      </c>
      <c r="F9" s="216">
        <v>0</v>
      </c>
      <c r="G9" s="216">
        <v>1722.7509493600003</v>
      </c>
      <c r="H9" s="216">
        <v>1470.9716218000058</v>
      </c>
      <c r="I9" s="216">
        <v>98718.608449359992</v>
      </c>
      <c r="J9" s="216">
        <v>4058.7594318000056</v>
      </c>
      <c r="K9" s="220"/>
    </row>
    <row r="10" spans="1:20" s="217" customFormat="1" ht="15" customHeight="1">
      <c r="A10" s="214" t="s">
        <v>223</v>
      </c>
      <c r="B10" s="219" t="s">
        <v>232</v>
      </c>
      <c r="C10" s="216">
        <v>377508.87475209998</v>
      </c>
      <c r="D10" s="216">
        <v>25762.093998</v>
      </c>
      <c r="E10" s="216">
        <v>243371.85982808331</v>
      </c>
      <c r="F10" s="216">
        <v>0</v>
      </c>
      <c r="G10" s="216">
        <v>2506.5242166630005</v>
      </c>
      <c r="H10" s="216">
        <v>276.53371994500014</v>
      </c>
      <c r="I10" s="216">
        <v>623387.25879684626</v>
      </c>
      <c r="J10" s="216">
        <v>26038.627717945001</v>
      </c>
      <c r="K10" s="220"/>
    </row>
    <row r="11" spans="1:20" s="209" customFormat="1" ht="15">
      <c r="A11" s="211" t="s">
        <v>185</v>
      </c>
      <c r="B11" s="212"/>
      <c r="C11" s="212"/>
      <c r="D11" s="212"/>
      <c r="E11" s="212"/>
      <c r="F11" s="212"/>
      <c r="G11" s="212"/>
      <c r="H11" s="212"/>
      <c r="I11" s="212"/>
      <c r="J11" s="213"/>
    </row>
    <row r="12" spans="1:20" s="217" customFormat="1" ht="27.75" customHeight="1">
      <c r="A12" s="214" t="s">
        <v>218</v>
      </c>
      <c r="B12" s="215" t="s">
        <v>189</v>
      </c>
      <c r="C12" s="216">
        <v>563</v>
      </c>
      <c r="D12" s="216">
        <v>329</v>
      </c>
      <c r="E12" s="216">
        <v>6766</v>
      </c>
      <c r="F12" s="216">
        <v>3004</v>
      </c>
      <c r="G12" s="216">
        <v>2328</v>
      </c>
      <c r="H12" s="216">
        <v>435</v>
      </c>
      <c r="I12" s="216">
        <v>9657</v>
      </c>
      <c r="J12" s="216">
        <v>3768</v>
      </c>
    </row>
    <row r="13" spans="1:20" s="217" customFormat="1" ht="15.75" customHeight="1">
      <c r="A13" s="218" t="s">
        <v>219</v>
      </c>
      <c r="B13" s="215" t="s">
        <v>189</v>
      </c>
      <c r="C13" s="216">
        <v>8992</v>
      </c>
      <c r="D13" s="216">
        <v>1608</v>
      </c>
      <c r="E13" s="216">
        <v>6884</v>
      </c>
      <c r="F13" s="216">
        <v>3175</v>
      </c>
      <c r="G13" s="216">
        <v>17945</v>
      </c>
      <c r="H13" s="216">
        <v>1508</v>
      </c>
      <c r="I13" s="216">
        <v>34561</v>
      </c>
      <c r="J13" s="216">
        <v>6137</v>
      </c>
    </row>
    <row r="14" spans="1:20" s="217" customFormat="1" ht="15.75" customHeight="1">
      <c r="A14" s="218" t="s">
        <v>220</v>
      </c>
      <c r="B14" s="219" t="s">
        <v>193</v>
      </c>
      <c r="C14" s="216">
        <v>3090.6391400000002</v>
      </c>
      <c r="D14" s="216">
        <v>80493.632559999998</v>
      </c>
      <c r="E14" s="216">
        <v>1577809.9286199999</v>
      </c>
      <c r="F14" s="216">
        <v>1072432.7556700001</v>
      </c>
      <c r="G14" s="216">
        <v>114968.78234627</v>
      </c>
      <c r="H14" s="216">
        <v>137908.88675337</v>
      </c>
      <c r="I14" s="216">
        <v>1695869.3501062701</v>
      </c>
      <c r="J14" s="216">
        <v>1290835.2749833702</v>
      </c>
      <c r="M14" s="217" t="s">
        <v>31</v>
      </c>
    </row>
    <row r="15" spans="1:20" s="217" customFormat="1" ht="15.75" customHeight="1">
      <c r="A15" s="218" t="s">
        <v>221</v>
      </c>
      <c r="B15" s="219" t="s">
        <v>232</v>
      </c>
      <c r="C15" s="216">
        <v>54252.007400000002</v>
      </c>
      <c r="D15" s="216">
        <v>26944.751499999998</v>
      </c>
      <c r="E15" s="216">
        <v>1863506.3613</v>
      </c>
      <c r="F15" s="216">
        <v>113320.60520000001</v>
      </c>
      <c r="G15" s="216">
        <v>43211.927000000003</v>
      </c>
      <c r="H15" s="216">
        <v>20546.589499999998</v>
      </c>
      <c r="I15" s="216">
        <v>1960970.2956999999</v>
      </c>
      <c r="J15" s="216">
        <v>160811.94620000001</v>
      </c>
      <c r="K15" s="221"/>
      <c r="M15" s="221"/>
      <c r="N15" s="221"/>
      <c r="O15" s="221"/>
      <c r="P15" s="221"/>
      <c r="Q15" s="221"/>
      <c r="R15" s="221"/>
      <c r="S15" s="221"/>
      <c r="T15" s="221"/>
    </row>
    <row r="16" spans="1:20" s="217" customFormat="1" ht="15.75" customHeight="1">
      <c r="A16" s="214" t="s">
        <v>222</v>
      </c>
      <c r="B16" s="215" t="s">
        <v>193</v>
      </c>
      <c r="C16" s="281">
        <v>0.35502060000000002</v>
      </c>
      <c r="D16" s="281">
        <v>0</v>
      </c>
      <c r="E16" s="281">
        <v>654.44092990000001</v>
      </c>
      <c r="F16" s="281">
        <v>0</v>
      </c>
      <c r="G16" s="281">
        <v>102.10563304599999</v>
      </c>
      <c r="H16" s="281">
        <v>0</v>
      </c>
      <c r="I16" s="281">
        <v>756.90158354599998</v>
      </c>
      <c r="J16" s="281">
        <v>0</v>
      </c>
      <c r="K16" s="220"/>
    </row>
    <row r="17" spans="1:11" s="217" customFormat="1" ht="15.75" customHeight="1">
      <c r="A17" s="214" t="s">
        <v>223</v>
      </c>
      <c r="B17" s="219" t="s">
        <v>232</v>
      </c>
      <c r="C17" s="216">
        <v>945.99061899999992</v>
      </c>
      <c r="D17" s="216">
        <v>0</v>
      </c>
      <c r="E17" s="216">
        <v>69659.415549049998</v>
      </c>
      <c r="F17" s="216">
        <v>0</v>
      </c>
      <c r="G17" s="216">
        <v>7095.0788676500006</v>
      </c>
      <c r="H17" s="216">
        <v>0</v>
      </c>
      <c r="I17" s="216">
        <v>77700.485035699996</v>
      </c>
      <c r="J17" s="216">
        <v>0</v>
      </c>
      <c r="K17" s="220"/>
    </row>
    <row r="18" spans="1:11" s="217" customFormat="1" ht="41.25" customHeight="1">
      <c r="A18" s="1500" t="s">
        <v>224</v>
      </c>
      <c r="B18" s="1500"/>
      <c r="C18" s="1500"/>
      <c r="D18" s="1500"/>
      <c r="E18" s="1500"/>
      <c r="F18" s="1500"/>
      <c r="G18" s="1500"/>
      <c r="H18" s="1500"/>
      <c r="I18" s="1500"/>
      <c r="J18" s="222"/>
      <c r="K18" s="222"/>
    </row>
    <row r="19" spans="1:11" s="225" customFormat="1" ht="15" customHeight="1">
      <c r="A19" s="223" t="s">
        <v>207</v>
      </c>
      <c r="B19" s="223"/>
      <c r="C19" s="224"/>
      <c r="D19" s="224"/>
      <c r="E19" s="224"/>
      <c r="F19" s="224"/>
      <c r="G19" s="224"/>
      <c r="H19" s="224"/>
      <c r="I19" s="224"/>
      <c r="J19" s="224"/>
    </row>
    <row r="20" spans="1:11">
      <c r="C20" s="226"/>
      <c r="D20" s="226"/>
      <c r="E20" s="226"/>
      <c r="F20" s="226"/>
      <c r="G20" s="226"/>
      <c r="H20" s="226"/>
      <c r="I20" s="226"/>
      <c r="J20" s="226"/>
    </row>
    <row r="21" spans="1:11">
      <c r="C21" s="227"/>
      <c r="D21" s="227"/>
      <c r="E21" s="227"/>
      <c r="F21" s="227"/>
      <c r="G21" s="227"/>
      <c r="H21" s="227"/>
      <c r="I21" s="227"/>
      <c r="J21" s="227"/>
    </row>
    <row r="28" spans="1:11">
      <c r="I28" s="224" t="s">
        <v>31</v>
      </c>
    </row>
  </sheetData>
  <mergeCells count="8">
    <mergeCell ref="I2:J2"/>
    <mergeCell ref="A18:I18"/>
    <mergeCell ref="A1:C1"/>
    <mergeCell ref="A2:A3"/>
    <mergeCell ref="B2:B3"/>
    <mergeCell ref="C2:D2"/>
    <mergeCell ref="E2:F2"/>
    <mergeCell ref="G2:H2"/>
  </mergeCells>
  <pageMargins left="0.7" right="0.7" top="0.75" bottom="0.75" header="0.3" footer="0.3"/>
  <pageSetup scale="9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115" zoomScaleNormal="115" workbookViewId="0">
      <selection activeCell="F27" sqref="F27"/>
    </sheetView>
  </sheetViews>
  <sheetFormatPr defaultRowHeight="12.75"/>
  <cols>
    <col min="1" max="1" width="11.85546875" style="972" customWidth="1"/>
    <col min="2" max="2" width="18.5703125" style="972" customWidth="1"/>
    <col min="3" max="3" width="10.28515625" style="972" customWidth="1"/>
    <col min="4" max="4" width="11.42578125" style="972" customWidth="1"/>
    <col min="5" max="5" width="13.7109375" style="972" customWidth="1"/>
    <col min="6" max="6" width="12.7109375" style="972" customWidth="1"/>
    <col min="7" max="8" width="9.140625" style="972"/>
    <col min="9" max="9" width="10.7109375" style="972" customWidth="1"/>
    <col min="10" max="16384" width="9.140625" style="972"/>
  </cols>
  <sheetData>
    <row r="1" spans="1:12" ht="15.75" thickBot="1">
      <c r="A1" s="1008" t="s">
        <v>891</v>
      </c>
      <c r="B1" s="1008"/>
      <c r="C1" s="1008"/>
      <c r="D1" s="1008"/>
      <c r="E1" s="1008"/>
      <c r="F1" s="1008"/>
    </row>
    <row r="2" spans="1:12" ht="26.25" thickBot="1">
      <c r="A2" s="1007" t="s">
        <v>890</v>
      </c>
      <c r="B2" s="1006" t="s">
        <v>181</v>
      </c>
      <c r="C2" s="1003" t="s">
        <v>889</v>
      </c>
      <c r="D2" s="1005" t="s">
        <v>888</v>
      </c>
      <c r="E2" s="1004" t="s">
        <v>887</v>
      </c>
      <c r="F2" s="1003" t="s">
        <v>886</v>
      </c>
      <c r="G2" s="1003" t="s">
        <v>885</v>
      </c>
      <c r="H2" s="1002" t="s">
        <v>884</v>
      </c>
      <c r="I2" s="1001" t="s">
        <v>883</v>
      </c>
    </row>
    <row r="3" spans="1:12">
      <c r="A3" s="1506" t="s">
        <v>882</v>
      </c>
      <c r="B3" s="996" t="s">
        <v>878</v>
      </c>
      <c r="C3" s="991">
        <v>20</v>
      </c>
      <c r="D3" s="991">
        <v>2</v>
      </c>
      <c r="E3" s="991">
        <v>1</v>
      </c>
      <c r="F3" s="1000">
        <v>0</v>
      </c>
      <c r="G3" s="991">
        <v>1</v>
      </c>
      <c r="H3" s="994">
        <v>0</v>
      </c>
      <c r="I3" s="983">
        <v>1</v>
      </c>
      <c r="J3" s="997"/>
    </row>
    <row r="4" spans="1:12">
      <c r="A4" s="1507"/>
      <c r="B4" s="983" t="s">
        <v>877</v>
      </c>
      <c r="C4" s="982">
        <v>20</v>
      </c>
      <c r="D4" s="982">
        <v>1</v>
      </c>
      <c r="E4" s="982">
        <v>1</v>
      </c>
      <c r="F4" s="999">
        <v>0</v>
      </c>
      <c r="G4" s="982">
        <v>0</v>
      </c>
      <c r="H4" s="981">
        <v>0</v>
      </c>
      <c r="I4" s="983">
        <v>1</v>
      </c>
      <c r="J4" s="997"/>
    </row>
    <row r="5" spans="1:12" ht="13.5" thickBot="1">
      <c r="A5" s="1508"/>
      <c r="B5" s="978" t="s">
        <v>876</v>
      </c>
      <c r="C5" s="977">
        <v>16</v>
      </c>
      <c r="D5" s="977">
        <v>0</v>
      </c>
      <c r="E5" s="977">
        <v>0</v>
      </c>
      <c r="F5" s="998">
        <v>0</v>
      </c>
      <c r="G5" s="977">
        <v>0</v>
      </c>
      <c r="H5" s="976">
        <v>0</v>
      </c>
      <c r="I5" s="975">
        <v>1</v>
      </c>
      <c r="J5" s="997"/>
    </row>
    <row r="6" spans="1:12">
      <c r="A6" s="1509" t="s">
        <v>881</v>
      </c>
      <c r="B6" s="996" t="s">
        <v>878</v>
      </c>
      <c r="C6" s="991">
        <v>9</v>
      </c>
      <c r="D6" s="991">
        <v>6</v>
      </c>
      <c r="E6" s="991">
        <v>2</v>
      </c>
      <c r="F6" s="995">
        <v>1</v>
      </c>
      <c r="G6" s="995">
        <v>2</v>
      </c>
      <c r="H6" s="994">
        <v>0</v>
      </c>
      <c r="I6" s="990">
        <v>0</v>
      </c>
    </row>
    <row r="7" spans="1:12">
      <c r="A7" s="1509"/>
      <c r="B7" s="983" t="s">
        <v>877</v>
      </c>
      <c r="C7" s="982">
        <v>7</v>
      </c>
      <c r="D7" s="982">
        <v>6</v>
      </c>
      <c r="E7" s="982">
        <v>2</v>
      </c>
      <c r="F7" s="993">
        <v>1</v>
      </c>
      <c r="G7" s="993">
        <v>2</v>
      </c>
      <c r="H7" s="981">
        <v>0</v>
      </c>
      <c r="I7" s="980">
        <v>0</v>
      </c>
    </row>
    <row r="8" spans="1:12" ht="13.5" thickBot="1">
      <c r="A8" s="1510"/>
      <c r="B8" s="978" t="s">
        <v>876</v>
      </c>
      <c r="C8" s="977">
        <v>5</v>
      </c>
      <c r="D8" s="977">
        <v>6</v>
      </c>
      <c r="E8" s="977">
        <v>2</v>
      </c>
      <c r="F8" s="992">
        <v>1</v>
      </c>
      <c r="G8" s="977">
        <v>2</v>
      </c>
      <c r="H8" s="976">
        <v>0</v>
      </c>
      <c r="I8" s="975">
        <v>0</v>
      </c>
    </row>
    <row r="9" spans="1:12">
      <c r="A9" s="1511" t="s">
        <v>880</v>
      </c>
      <c r="B9" s="988" t="s">
        <v>878</v>
      </c>
      <c r="C9" s="987">
        <v>11</v>
      </c>
      <c r="D9" s="987">
        <v>0</v>
      </c>
      <c r="E9" s="987">
        <v>0</v>
      </c>
      <c r="F9" s="991">
        <v>0</v>
      </c>
      <c r="G9" s="991">
        <v>0</v>
      </c>
      <c r="H9" s="986">
        <v>0</v>
      </c>
      <c r="I9" s="990">
        <v>0</v>
      </c>
    </row>
    <row r="10" spans="1:12">
      <c r="A10" s="1507"/>
      <c r="B10" s="983" t="s">
        <v>877</v>
      </c>
      <c r="C10" s="982">
        <v>11</v>
      </c>
      <c r="D10" s="982">
        <v>0</v>
      </c>
      <c r="E10" s="982">
        <v>0</v>
      </c>
      <c r="F10" s="982">
        <v>0</v>
      </c>
      <c r="G10" s="982">
        <v>0</v>
      </c>
      <c r="H10" s="981">
        <v>0</v>
      </c>
      <c r="I10" s="980">
        <v>0</v>
      </c>
    </row>
    <row r="11" spans="1:12" ht="13.5" thickBot="1">
      <c r="A11" s="1508"/>
      <c r="B11" s="978" t="s">
        <v>876</v>
      </c>
      <c r="C11" s="977">
        <v>7</v>
      </c>
      <c r="D11" s="977">
        <v>0</v>
      </c>
      <c r="E11" s="977">
        <v>0</v>
      </c>
      <c r="F11" s="977">
        <v>0</v>
      </c>
      <c r="G11" s="977">
        <v>0</v>
      </c>
      <c r="H11" s="976">
        <v>0</v>
      </c>
      <c r="I11" s="975">
        <v>0</v>
      </c>
    </row>
    <row r="12" spans="1:12">
      <c r="A12" s="989" t="s">
        <v>879</v>
      </c>
      <c r="B12" s="988" t="s">
        <v>878</v>
      </c>
      <c r="C12" s="987">
        <v>0</v>
      </c>
      <c r="D12" s="987">
        <v>0</v>
      </c>
      <c r="E12" s="987">
        <v>0</v>
      </c>
      <c r="F12" s="987">
        <v>0</v>
      </c>
      <c r="G12" s="987">
        <v>0</v>
      </c>
      <c r="H12" s="986">
        <v>1</v>
      </c>
      <c r="I12" s="985">
        <v>0</v>
      </c>
    </row>
    <row r="13" spans="1:12">
      <c r="A13" s="984"/>
      <c r="B13" s="983" t="s">
        <v>877</v>
      </c>
      <c r="C13" s="982">
        <v>0</v>
      </c>
      <c r="D13" s="982">
        <v>0</v>
      </c>
      <c r="E13" s="982">
        <v>0</v>
      </c>
      <c r="F13" s="982">
        <v>0</v>
      </c>
      <c r="G13" s="982">
        <v>0</v>
      </c>
      <c r="H13" s="981">
        <v>1</v>
      </c>
      <c r="I13" s="980">
        <v>0</v>
      </c>
    </row>
    <row r="14" spans="1:12" ht="13.5" thickBot="1">
      <c r="A14" s="979"/>
      <c r="B14" s="978" t="s">
        <v>876</v>
      </c>
      <c r="C14" s="977">
        <v>0</v>
      </c>
      <c r="D14" s="977">
        <v>0</v>
      </c>
      <c r="E14" s="977">
        <v>0</v>
      </c>
      <c r="F14" s="977">
        <v>0</v>
      </c>
      <c r="G14" s="977">
        <v>0</v>
      </c>
      <c r="H14" s="976">
        <v>1</v>
      </c>
      <c r="I14" s="975">
        <v>0</v>
      </c>
      <c r="L14" s="972" t="s">
        <v>31</v>
      </c>
    </row>
    <row r="15" spans="1:12" ht="15" customHeight="1">
      <c r="A15" s="972" t="s">
        <v>875</v>
      </c>
      <c r="B15" s="973"/>
      <c r="C15" s="973"/>
      <c r="D15" s="973"/>
      <c r="E15" s="973"/>
      <c r="F15" s="973"/>
      <c r="G15" s="973"/>
    </row>
    <row r="16" spans="1:12" ht="15" customHeight="1">
      <c r="A16" s="974" t="s">
        <v>874</v>
      </c>
      <c r="H16" s="973"/>
    </row>
    <row r="17" spans="1:8" s="973" customFormat="1">
      <c r="A17" s="972"/>
      <c r="B17" s="972"/>
      <c r="C17" s="972"/>
      <c r="D17" s="972"/>
      <c r="E17" s="972"/>
      <c r="F17" s="972"/>
      <c r="G17" s="972"/>
      <c r="H17" s="972"/>
    </row>
  </sheetData>
  <mergeCells count="3">
    <mergeCell ref="A3:A5"/>
    <mergeCell ref="A6:A8"/>
    <mergeCell ref="A9:A11"/>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115" zoomScaleNormal="115" workbookViewId="0">
      <selection activeCell="F27" sqref="F27"/>
    </sheetView>
  </sheetViews>
  <sheetFormatPr defaultRowHeight="12.75"/>
  <cols>
    <col min="1" max="2" width="9" style="209" customWidth="1"/>
    <col min="3" max="5" width="10" style="209" customWidth="1"/>
    <col min="6" max="16384" width="9.140625" style="209"/>
  </cols>
  <sheetData>
    <row r="1" spans="1:11" s="81" customFormat="1" ht="15" customHeight="1">
      <c r="A1" s="1517" t="s">
        <v>324</v>
      </c>
      <c r="B1" s="1517"/>
      <c r="C1" s="1517"/>
      <c r="D1" s="1517"/>
      <c r="E1" s="1517"/>
      <c r="F1" s="1517"/>
      <c r="G1" s="1517"/>
      <c r="H1" s="1517"/>
      <c r="I1" s="1517"/>
    </row>
    <row r="2" spans="1:11" ht="13.5" thickBot="1">
      <c r="A2" s="1022"/>
      <c r="B2" s="1020"/>
      <c r="C2" s="1020"/>
      <c r="D2" s="1020"/>
      <c r="E2" s="1021"/>
      <c r="F2" s="1020"/>
      <c r="G2" s="1020"/>
    </row>
    <row r="3" spans="1:11" ht="16.5" customHeight="1">
      <c r="A3" s="1512" t="s">
        <v>857</v>
      </c>
      <c r="B3" s="1514" t="s">
        <v>894</v>
      </c>
      <c r="C3" s="1515"/>
      <c r="D3" s="1515"/>
      <c r="E3" s="1516"/>
      <c r="F3" s="1514" t="s">
        <v>893</v>
      </c>
      <c r="G3" s="1515"/>
      <c r="H3" s="1515"/>
      <c r="I3" s="1516"/>
    </row>
    <row r="4" spans="1:11" ht="15.75" customHeight="1">
      <c r="A4" s="1513"/>
      <c r="B4" s="1019" t="s">
        <v>847</v>
      </c>
      <c r="C4" s="1018" t="s">
        <v>47</v>
      </c>
      <c r="D4" s="1018" t="s">
        <v>48</v>
      </c>
      <c r="E4" s="1017" t="s">
        <v>49</v>
      </c>
      <c r="F4" s="1019" t="s">
        <v>847</v>
      </c>
      <c r="G4" s="1018" t="s">
        <v>47</v>
      </c>
      <c r="H4" s="1018" t="s">
        <v>48</v>
      </c>
      <c r="I4" s="1017" t="s">
        <v>49</v>
      </c>
    </row>
    <row r="5" spans="1:11" s="1009" customFormat="1">
      <c r="A5" s="128" t="s">
        <v>383</v>
      </c>
      <c r="B5" s="1016">
        <v>3244</v>
      </c>
      <c r="C5" s="1016">
        <v>3730</v>
      </c>
      <c r="D5" s="1016">
        <v>2966</v>
      </c>
      <c r="E5" s="1016">
        <v>3663</v>
      </c>
      <c r="F5" s="1016">
        <v>3017</v>
      </c>
      <c r="G5" s="1016">
        <v>3205</v>
      </c>
      <c r="H5" s="1016">
        <v>2795</v>
      </c>
      <c r="I5" s="1016">
        <v>3037</v>
      </c>
      <c r="J5" s="1015"/>
      <c r="K5" s="1014"/>
    </row>
    <row r="6" spans="1:11" s="1009" customFormat="1">
      <c r="A6" s="128" t="s">
        <v>517</v>
      </c>
      <c r="B6" s="1016">
        <v>3662.99</v>
      </c>
      <c r="C6" s="1016">
        <v>3887.58</v>
      </c>
      <c r="D6" s="1016">
        <v>3614</v>
      </c>
      <c r="E6" s="1016">
        <f>E7</f>
        <v>3789.4</v>
      </c>
      <c r="F6" s="1016">
        <v>3051.23</v>
      </c>
      <c r="G6" s="1016">
        <v>3110.84</v>
      </c>
      <c r="H6" s="1016">
        <v>2881.06</v>
      </c>
      <c r="I6" s="1016">
        <f>I7</f>
        <v>2898.52</v>
      </c>
      <c r="J6" s="1015"/>
      <c r="K6" s="1014"/>
    </row>
    <row r="7" spans="1:11">
      <c r="A7" s="84">
        <v>43191</v>
      </c>
      <c r="B7" s="9">
        <v>3662.99</v>
      </c>
      <c r="C7" s="9">
        <v>3887.58</v>
      </c>
      <c r="D7" s="9">
        <v>3613.55</v>
      </c>
      <c r="E7" s="9">
        <v>3789.4</v>
      </c>
      <c r="F7" s="9">
        <v>3051.23</v>
      </c>
      <c r="G7" s="9">
        <v>3110.84</v>
      </c>
      <c r="H7" s="9">
        <v>2881.06</v>
      </c>
      <c r="I7" s="9">
        <v>2898.52</v>
      </c>
    </row>
    <row r="8" spans="1:11">
      <c r="A8" s="1009" t="s">
        <v>568</v>
      </c>
      <c r="B8" s="1009"/>
      <c r="C8" s="1009"/>
      <c r="D8" s="1013"/>
      <c r="E8" s="1013"/>
      <c r="F8" s="720"/>
      <c r="G8" s="720"/>
      <c r="H8" s="720"/>
      <c r="I8" s="720"/>
    </row>
    <row r="9" spans="1:11" s="1009" customFormat="1">
      <c r="A9" s="1012" t="s">
        <v>892</v>
      </c>
      <c r="B9" s="1011"/>
      <c r="C9" s="1011"/>
      <c r="D9" s="720"/>
      <c r="E9" s="720"/>
      <c r="F9" s="720"/>
      <c r="G9" s="720"/>
      <c r="H9" s="720"/>
      <c r="I9" s="720"/>
    </row>
    <row r="10" spans="1:11" s="1009" customFormat="1">
      <c r="A10" s="720"/>
      <c r="B10" s="1010"/>
      <c r="C10" s="720"/>
      <c r="D10" s="720"/>
      <c r="E10" s="720"/>
      <c r="F10" s="720"/>
      <c r="G10" s="720"/>
      <c r="H10" s="720"/>
      <c r="I10" s="720"/>
    </row>
    <row r="11" spans="1:11">
      <c r="E11" s="209" t="s">
        <v>31</v>
      </c>
    </row>
    <row r="12" spans="1:11">
      <c r="G12" s="209" t="s">
        <v>31</v>
      </c>
    </row>
    <row r="15" spans="1:11">
      <c r="D15" s="209" t="s">
        <v>31</v>
      </c>
    </row>
  </sheetData>
  <mergeCells count="4">
    <mergeCell ref="A3:A4"/>
    <mergeCell ref="B3:E3"/>
    <mergeCell ref="F3:I3"/>
    <mergeCell ref="A1:I1"/>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
  <sheetViews>
    <sheetView zoomScale="130" zoomScaleNormal="130" workbookViewId="0">
      <selection activeCell="F27" sqref="F27"/>
    </sheetView>
  </sheetViews>
  <sheetFormatPr defaultRowHeight="12.75"/>
  <cols>
    <col min="1" max="1" width="9.140625" style="209" customWidth="1"/>
    <col min="2" max="2" width="7.140625" style="209" customWidth="1"/>
    <col min="3" max="3" width="7.28515625" style="209" customWidth="1"/>
    <col min="4" max="4" width="11.28515625" style="209" bestFit="1" customWidth="1"/>
    <col min="5" max="5" width="12.28515625" style="209" bestFit="1" customWidth="1"/>
    <col min="6" max="6" width="10" style="209" customWidth="1"/>
    <col min="7" max="7" width="9.5703125" style="209" customWidth="1"/>
    <col min="8" max="8" width="8.42578125" style="209" customWidth="1"/>
    <col min="9" max="9" width="7" style="209" customWidth="1"/>
    <col min="10" max="10" width="9.5703125" style="209" customWidth="1"/>
    <col min="11" max="11" width="8.42578125" style="209" customWidth="1"/>
    <col min="12" max="12" width="7.5703125" style="209" customWidth="1"/>
    <col min="13" max="13" width="11.140625" style="209" customWidth="1"/>
    <col min="14" max="14" width="10.140625" style="209" customWidth="1"/>
    <col min="15" max="15" width="8.42578125" style="209" customWidth="1"/>
    <col min="16" max="16" width="10.42578125" style="209" customWidth="1"/>
    <col min="17" max="17" width="8.5703125" style="227" customWidth="1"/>
    <col min="18" max="18" width="7.28515625" style="209" customWidth="1"/>
    <col min="19" max="19" width="8" style="209" customWidth="1"/>
    <col min="20" max="20" width="7.85546875" style="209" customWidth="1"/>
    <col min="21" max="21" width="9.140625" style="209"/>
    <col min="22" max="22" width="17.140625" style="209" customWidth="1"/>
    <col min="23" max="16384" width="9.140625" style="209"/>
  </cols>
  <sheetData>
    <row r="1" spans="1:82" s="81" customFormat="1" ht="15">
      <c r="A1" s="1517" t="s">
        <v>325</v>
      </c>
      <c r="B1" s="1517"/>
      <c r="C1" s="1517"/>
      <c r="D1" s="1517"/>
      <c r="E1" s="1517"/>
      <c r="F1" s="1517"/>
      <c r="G1" s="1517"/>
      <c r="H1" s="1517"/>
      <c r="I1" s="1517"/>
      <c r="J1" s="1517"/>
      <c r="K1" s="1517"/>
      <c r="L1" s="1517"/>
      <c r="M1" s="1517"/>
      <c r="N1" s="1517"/>
      <c r="O1" s="1517"/>
      <c r="P1" s="1517"/>
      <c r="Q1" s="1517"/>
      <c r="R1" s="1517"/>
      <c r="S1" s="1517"/>
      <c r="T1" s="1517"/>
    </row>
    <row r="2" spans="1:82" s="1034" customFormat="1" ht="27.75" customHeight="1">
      <c r="A2" s="1518" t="s">
        <v>857</v>
      </c>
      <c r="B2" s="1518" t="s">
        <v>910</v>
      </c>
      <c r="C2" s="1518" t="s">
        <v>889</v>
      </c>
      <c r="D2" s="1518"/>
      <c r="E2" s="1518"/>
      <c r="F2" s="1518" t="s">
        <v>909</v>
      </c>
      <c r="G2" s="1518"/>
      <c r="H2" s="1518"/>
      <c r="I2" s="1518" t="s">
        <v>908</v>
      </c>
      <c r="J2" s="1518"/>
      <c r="K2" s="1518"/>
      <c r="L2" s="1518" t="s">
        <v>907</v>
      </c>
      <c r="M2" s="1518"/>
      <c r="N2" s="1518"/>
      <c r="O2" s="1518" t="s">
        <v>24</v>
      </c>
      <c r="P2" s="1518"/>
      <c r="Q2" s="1518"/>
      <c r="R2" s="1518" t="s">
        <v>906</v>
      </c>
      <c r="S2" s="1518"/>
      <c r="T2" s="1518"/>
    </row>
    <row r="3" spans="1:82" s="1034" customFormat="1" ht="31.5" customHeight="1">
      <c r="A3" s="1518"/>
      <c r="B3" s="1518"/>
      <c r="C3" s="1518" t="s">
        <v>900</v>
      </c>
      <c r="D3" s="1518" t="s">
        <v>902</v>
      </c>
      <c r="E3" s="1518" t="s">
        <v>905</v>
      </c>
      <c r="F3" s="1518" t="s">
        <v>900</v>
      </c>
      <c r="G3" s="1518" t="s">
        <v>902</v>
      </c>
      <c r="H3" s="1518" t="s">
        <v>904</v>
      </c>
      <c r="I3" s="1518" t="s">
        <v>900</v>
      </c>
      <c r="J3" s="1518" t="s">
        <v>902</v>
      </c>
      <c r="K3" s="1518" t="s">
        <v>901</v>
      </c>
      <c r="L3" s="1518" t="s">
        <v>903</v>
      </c>
      <c r="M3" s="1518" t="s">
        <v>902</v>
      </c>
      <c r="N3" s="1518" t="s">
        <v>901</v>
      </c>
      <c r="O3" s="1518" t="s">
        <v>900</v>
      </c>
      <c r="P3" s="1518" t="s">
        <v>902</v>
      </c>
      <c r="Q3" s="1518" t="s">
        <v>901</v>
      </c>
      <c r="R3" s="1519" t="s">
        <v>900</v>
      </c>
      <c r="S3" s="1519" t="s">
        <v>899</v>
      </c>
      <c r="T3" s="1518" t="s">
        <v>898</v>
      </c>
    </row>
    <row r="4" spans="1:82" s="1034" customFormat="1" ht="18.75" customHeight="1">
      <c r="A4" s="1518"/>
      <c r="B4" s="1518"/>
      <c r="C4" s="1518"/>
      <c r="D4" s="1518"/>
      <c r="E4" s="1518"/>
      <c r="F4" s="1518"/>
      <c r="G4" s="1518"/>
      <c r="H4" s="1518"/>
      <c r="I4" s="1518"/>
      <c r="J4" s="1518"/>
      <c r="K4" s="1518"/>
      <c r="L4" s="1518"/>
      <c r="M4" s="1518"/>
      <c r="N4" s="1518"/>
      <c r="O4" s="1518"/>
      <c r="P4" s="1518"/>
      <c r="Q4" s="1518"/>
      <c r="R4" s="1520"/>
      <c r="S4" s="1523"/>
      <c r="T4" s="1518" t="s">
        <v>897</v>
      </c>
    </row>
    <row r="5" spans="1:82" s="973" customFormat="1">
      <c r="A5" s="1033" t="s">
        <v>383</v>
      </c>
      <c r="B5" s="550">
        <v>254</v>
      </c>
      <c r="C5" s="550">
        <v>11648</v>
      </c>
      <c r="D5" s="550">
        <v>2317338</v>
      </c>
      <c r="E5" s="550">
        <v>114082</v>
      </c>
      <c r="F5" s="550">
        <v>95153</v>
      </c>
      <c r="G5" s="550">
        <v>68133042</v>
      </c>
      <c r="H5" s="550">
        <v>2112532</v>
      </c>
      <c r="I5" s="550">
        <v>164</v>
      </c>
      <c r="J5" s="550">
        <v>27840060</v>
      </c>
      <c r="K5" s="550">
        <v>1363703</v>
      </c>
      <c r="L5" s="550">
        <v>574029</v>
      </c>
      <c r="M5" s="550">
        <v>107634572</v>
      </c>
      <c r="N5" s="550">
        <v>1792678</v>
      </c>
      <c r="O5" s="550">
        <v>680995</v>
      </c>
      <c r="P5" s="550">
        <v>205925012</v>
      </c>
      <c r="Q5" s="550">
        <v>5382996</v>
      </c>
      <c r="R5" s="550">
        <v>576</v>
      </c>
      <c r="S5" s="550">
        <v>300172</v>
      </c>
      <c r="T5" s="550">
        <v>11204.52972755</v>
      </c>
    </row>
    <row r="6" spans="1:82" s="973" customFormat="1">
      <c r="A6" s="1033" t="s">
        <v>517</v>
      </c>
      <c r="B6" s="550">
        <v>21</v>
      </c>
      <c r="C6" s="550">
        <v>681.38720000000001</v>
      </c>
      <c r="D6" s="550">
        <v>135772</v>
      </c>
      <c r="E6" s="550">
        <v>7382.0749536000003</v>
      </c>
      <c r="F6" s="550">
        <v>10995.0242</v>
      </c>
      <c r="G6" s="550">
        <v>7867869</v>
      </c>
      <c r="H6" s="550">
        <v>253029.93565525001</v>
      </c>
      <c r="I6" s="550">
        <v>15.435435751</v>
      </c>
      <c r="J6" s="550">
        <v>2673160</v>
      </c>
      <c r="K6" s="550">
        <v>125840.43495369999</v>
      </c>
      <c r="L6" s="550">
        <v>50265.019828434</v>
      </c>
      <c r="M6" s="550">
        <v>9663715</v>
      </c>
      <c r="N6" s="550">
        <v>175610.706412</v>
      </c>
      <c r="O6" s="550">
        <v>61956.866664185</v>
      </c>
      <c r="P6" s="550">
        <v>20340516</v>
      </c>
      <c r="Q6" s="550">
        <v>561863.15197454998</v>
      </c>
      <c r="R6" s="550">
        <f>R7</f>
        <v>582.81557951399998</v>
      </c>
      <c r="S6" s="550">
        <f>S7</f>
        <v>272419</v>
      </c>
      <c r="T6" s="550">
        <f>T7</f>
        <v>10252.262687599999</v>
      </c>
    </row>
    <row r="7" spans="1:82" s="1009" customFormat="1">
      <c r="A7" s="170">
        <v>43191</v>
      </c>
      <c r="B7" s="490">
        <v>21</v>
      </c>
      <c r="C7" s="490">
        <v>681.38720000000001</v>
      </c>
      <c r="D7" s="490">
        <v>135772</v>
      </c>
      <c r="E7" s="1032">
        <v>7382.0749536000003</v>
      </c>
      <c r="F7" s="490">
        <v>10995.0242</v>
      </c>
      <c r="G7" s="490">
        <v>7867869</v>
      </c>
      <c r="H7" s="490">
        <v>253029.93565525001</v>
      </c>
      <c r="I7" s="490">
        <v>15.435435751</v>
      </c>
      <c r="J7" s="490">
        <v>2673160</v>
      </c>
      <c r="K7" s="490">
        <v>125840.43495369999</v>
      </c>
      <c r="L7" s="490">
        <v>50265.019828434</v>
      </c>
      <c r="M7" s="490">
        <v>9663715</v>
      </c>
      <c r="N7" s="490">
        <v>175610.706412</v>
      </c>
      <c r="O7" s="490">
        <v>61956.866664185</v>
      </c>
      <c r="P7" s="490">
        <v>20340516</v>
      </c>
      <c r="Q7" s="490">
        <v>561863.15197454998</v>
      </c>
      <c r="R7" s="490">
        <v>582.81557951399998</v>
      </c>
      <c r="S7" s="490">
        <v>272419</v>
      </c>
      <c r="T7" s="490">
        <v>10252.262687599999</v>
      </c>
      <c r="V7" s="973"/>
      <c r="W7" s="973"/>
    </row>
    <row r="8" spans="1:82" s="170" customFormat="1">
      <c r="A8" s="1009" t="str">
        <f>'66'!A8</f>
        <v>$ indicates as on April 30, 2018</v>
      </c>
      <c r="B8" s="1009"/>
      <c r="C8" s="1009"/>
      <c r="D8" s="209"/>
      <c r="E8" s="209"/>
      <c r="F8" s="209"/>
      <c r="G8" s="209"/>
      <c r="H8" s="209"/>
      <c r="I8" s="209"/>
      <c r="J8" s="209"/>
      <c r="K8" s="209"/>
      <c r="L8" s="209"/>
      <c r="M8" s="209"/>
      <c r="N8" s="209" t="s">
        <v>31</v>
      </c>
      <c r="O8" s="209"/>
      <c r="P8" s="209"/>
      <c r="Q8" s="209"/>
      <c r="R8" s="209"/>
      <c r="S8" s="134"/>
      <c r="T8" s="134"/>
      <c r="U8" s="134"/>
      <c r="V8" s="1031"/>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1009"/>
    </row>
    <row r="9" spans="1:82" ht="13.5" customHeight="1">
      <c r="A9" s="1522" t="s">
        <v>896</v>
      </c>
      <c r="B9" s="1522"/>
      <c r="C9" s="1522"/>
      <c r="D9" s="1522"/>
      <c r="E9" s="1522"/>
      <c r="F9" s="1522"/>
      <c r="G9" s="1522"/>
      <c r="H9" s="1522"/>
      <c r="I9" s="1522"/>
      <c r="J9" s="1522"/>
      <c r="K9" s="1522"/>
      <c r="L9" s="947"/>
      <c r="M9" s="947"/>
      <c r="N9" s="947"/>
      <c r="O9" s="947"/>
      <c r="P9" s="947"/>
      <c r="Q9" s="947"/>
      <c r="R9" s="947"/>
      <c r="S9" s="1029"/>
      <c r="T9" s="1029" t="s">
        <v>31</v>
      </c>
    </row>
    <row r="10" spans="1:82">
      <c r="A10" s="1521" t="s">
        <v>895</v>
      </c>
      <c r="B10" s="1521"/>
      <c r="C10" s="1521"/>
      <c r="D10" s="1521"/>
      <c r="E10" s="1030"/>
      <c r="F10" s="134"/>
      <c r="G10" s="1030"/>
      <c r="H10" s="1030"/>
      <c r="I10" s="1030"/>
      <c r="J10" s="1030"/>
      <c r="M10" s="1029"/>
      <c r="N10" s="1029"/>
      <c r="O10" s="1029"/>
      <c r="P10" s="1029"/>
      <c r="Q10" s="1029"/>
      <c r="R10" s="1029"/>
      <c r="S10" s="1029"/>
      <c r="T10" s="1029"/>
    </row>
    <row r="11" spans="1:82">
      <c r="H11" s="227"/>
      <c r="M11" s="1025"/>
      <c r="Q11" s="209"/>
    </row>
    <row r="12" spans="1:82">
      <c r="H12" s="227"/>
      <c r="Q12" s="209"/>
      <c r="S12" s="1026"/>
      <c r="U12" s="1026"/>
    </row>
    <row r="13" spans="1:82">
      <c r="A13" s="973"/>
      <c r="B13" s="972"/>
      <c r="C13" s="972"/>
      <c r="D13" s="972"/>
      <c r="E13" s="1027"/>
      <c r="F13" s="1026"/>
      <c r="H13" s="1028"/>
      <c r="J13" s="227"/>
      <c r="K13" s="1027"/>
      <c r="N13" s="1027"/>
      <c r="Q13" s="1027"/>
    </row>
    <row r="14" spans="1:82">
      <c r="F14" s="1026"/>
      <c r="H14" s="227"/>
      <c r="Q14" s="209"/>
    </row>
    <row r="15" spans="1:82">
      <c r="F15" s="1026"/>
      <c r="H15" s="227"/>
      <c r="Q15" s="209"/>
    </row>
    <row r="16" spans="1:82">
      <c r="D16" s="227"/>
      <c r="H16" s="227"/>
      <c r="Q16" s="209"/>
    </row>
    <row r="17" spans="6:17">
      <c r="F17" s="1025"/>
      <c r="G17" s="1025"/>
      <c r="H17" s="1025"/>
      <c r="Q17" s="209"/>
    </row>
    <row r="18" spans="6:17">
      <c r="H18" s="227"/>
      <c r="O18" s="1024"/>
      <c r="Q18" s="209"/>
    </row>
    <row r="19" spans="6:17">
      <c r="H19" s="227"/>
      <c r="Q19" s="209"/>
    </row>
    <row r="20" spans="6:17">
      <c r="H20" s="227"/>
      <c r="O20" s="1023"/>
      <c r="Q20" s="209"/>
    </row>
    <row r="21" spans="6:17">
      <c r="H21" s="227"/>
      <c r="Q21" s="209"/>
    </row>
    <row r="22" spans="6:17">
      <c r="H22" s="227"/>
      <c r="Q22" s="209"/>
    </row>
    <row r="23" spans="6:17">
      <c r="H23" s="227"/>
      <c r="Q23" s="209"/>
    </row>
    <row r="24" spans="6:17">
      <c r="H24" s="227"/>
      <c r="Q24" s="209"/>
    </row>
    <row r="25" spans="6:17">
      <c r="H25" s="227"/>
      <c r="Q25" s="209"/>
    </row>
    <row r="26" spans="6:17">
      <c r="H26" s="227"/>
      <c r="Q26" s="209"/>
    </row>
    <row r="27" spans="6:17">
      <c r="H27" s="227"/>
      <c r="Q27" s="209"/>
    </row>
  </sheetData>
  <mergeCells count="31">
    <mergeCell ref="A10:D10"/>
    <mergeCell ref="A2:A4"/>
    <mergeCell ref="B2:B4"/>
    <mergeCell ref="C2:E2"/>
    <mergeCell ref="F2:H2"/>
    <mergeCell ref="H3:H4"/>
    <mergeCell ref="A9:K9"/>
    <mergeCell ref="I2:K2"/>
    <mergeCell ref="K3:K4"/>
    <mergeCell ref="E3:E4"/>
    <mergeCell ref="S1:T1"/>
    <mergeCell ref="P3:P4"/>
    <mergeCell ref="L3:L4"/>
    <mergeCell ref="R3:R4"/>
    <mergeCell ref="C3:C4"/>
    <mergeCell ref="M3:M4"/>
    <mergeCell ref="I3:I4"/>
    <mergeCell ref="J3:J4"/>
    <mergeCell ref="N3:N4"/>
    <mergeCell ref="O2:Q2"/>
    <mergeCell ref="R2:T2"/>
    <mergeCell ref="T3:T4"/>
    <mergeCell ref="Q3:Q4"/>
    <mergeCell ref="O3:O4"/>
    <mergeCell ref="S3:S4"/>
    <mergeCell ref="F3:F4"/>
    <mergeCell ref="G3:G4"/>
    <mergeCell ref="D3:D4"/>
    <mergeCell ref="L2:N2"/>
    <mergeCell ref="A1:I1"/>
    <mergeCell ref="J1:R1"/>
  </mergeCells>
  <pageMargins left="0.7" right="0.7" top="0.75" bottom="0.75" header="0.3" footer="0.3"/>
  <pageSetup scale="64" orientation="landscape" r:id="rId1"/>
  <colBreaks count="1" manualBreakCount="1">
    <brk id="1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115" zoomScaleNormal="115" workbookViewId="0">
      <selection activeCell="F27" sqref="F27"/>
    </sheetView>
  </sheetViews>
  <sheetFormatPr defaultRowHeight="12.75"/>
  <cols>
    <col min="1" max="1" width="9.140625" style="209" customWidth="1"/>
    <col min="2" max="2" width="7.140625" style="209" customWidth="1"/>
    <col min="3" max="3" width="11.42578125" style="209" customWidth="1"/>
    <col min="4" max="4" width="9.42578125" style="209" customWidth="1"/>
    <col min="5" max="5" width="10.28515625" style="209" customWidth="1"/>
    <col min="6" max="6" width="8.42578125" style="209" customWidth="1"/>
    <col min="7" max="7" width="8.28515625" style="209" customWidth="1"/>
    <col min="8" max="16384" width="9.140625" style="209"/>
  </cols>
  <sheetData>
    <row r="1" spans="1:11" ht="15">
      <c r="A1" s="1517" t="s">
        <v>326</v>
      </c>
      <c r="B1" s="1517"/>
      <c r="C1" s="1517"/>
      <c r="D1" s="1517"/>
      <c r="E1" s="1517"/>
      <c r="F1" s="1517"/>
      <c r="G1" s="1517"/>
      <c r="H1" s="1517"/>
    </row>
    <row r="2" spans="1:11" s="1034" customFormat="1" ht="27.75" customHeight="1">
      <c r="A2" s="1519" t="s">
        <v>857</v>
      </c>
      <c r="B2" s="1519" t="s">
        <v>910</v>
      </c>
      <c r="C2" s="1524" t="s">
        <v>889</v>
      </c>
      <c r="D2" s="1525"/>
      <c r="E2" s="1526"/>
      <c r="F2" s="1524" t="s">
        <v>906</v>
      </c>
      <c r="G2" s="1525"/>
      <c r="H2" s="1526"/>
    </row>
    <row r="3" spans="1:11" s="1034" customFormat="1" ht="45.75" customHeight="1">
      <c r="A3" s="1527"/>
      <c r="B3" s="1527"/>
      <c r="C3" s="1046" t="s">
        <v>914</v>
      </c>
      <c r="D3" s="1046" t="s">
        <v>902</v>
      </c>
      <c r="E3" s="1046" t="s">
        <v>904</v>
      </c>
      <c r="F3" s="1046" t="s">
        <v>900</v>
      </c>
      <c r="G3" s="1045" t="s">
        <v>913</v>
      </c>
      <c r="H3" s="1044" t="s">
        <v>912</v>
      </c>
    </row>
    <row r="4" spans="1:11" s="1009" customFormat="1">
      <c r="A4" s="1043" t="s">
        <v>383</v>
      </c>
      <c r="B4" s="1042">
        <v>248</v>
      </c>
      <c r="C4" s="1042">
        <v>133172</v>
      </c>
      <c r="D4" s="1042">
        <v>15187625</v>
      </c>
      <c r="E4" s="1042">
        <v>589497</v>
      </c>
      <c r="F4" s="1042">
        <v>1198.451</v>
      </c>
      <c r="G4" s="1042">
        <v>135902</v>
      </c>
      <c r="H4" s="1042">
        <v>5099.9600000000009</v>
      </c>
      <c r="J4" s="1037"/>
    </row>
    <row r="5" spans="1:11" s="1009" customFormat="1">
      <c r="A5" s="1043" t="s">
        <v>517</v>
      </c>
      <c r="B5" s="1042">
        <v>21</v>
      </c>
      <c r="C5" s="1042">
        <v>9906.9610000000048</v>
      </c>
      <c r="D5" s="1042">
        <v>1080591</v>
      </c>
      <c r="E5" s="1042">
        <v>39618.825600000011</v>
      </c>
      <c r="F5" s="1042">
        <f>F6</f>
        <v>1401.425</v>
      </c>
      <c r="G5" s="1042">
        <f>G6</f>
        <v>151062</v>
      </c>
      <c r="H5" s="1042">
        <f>H6</f>
        <v>5180.63</v>
      </c>
      <c r="J5" s="1037"/>
    </row>
    <row r="6" spans="1:11">
      <c r="A6" s="170">
        <v>43191</v>
      </c>
      <c r="B6" s="1041">
        <v>21</v>
      </c>
      <c r="C6" s="1041">
        <v>9906.9610000000048</v>
      </c>
      <c r="D6" s="1041">
        <v>1080591</v>
      </c>
      <c r="E6" s="1041">
        <v>39618.825600000011</v>
      </c>
      <c r="F6" s="1041">
        <v>1401.425</v>
      </c>
      <c r="G6" s="1041">
        <v>151062</v>
      </c>
      <c r="H6" s="1041">
        <v>5180.63</v>
      </c>
      <c r="J6" s="1037"/>
    </row>
    <row r="7" spans="1:11" ht="15">
      <c r="A7" s="1009" t="str">
        <f>'66'!A8</f>
        <v>$ indicates as on April 30, 2018</v>
      </c>
      <c r="B7" s="1009"/>
      <c r="C7" s="127"/>
      <c r="D7" s="134"/>
      <c r="E7" s="1040"/>
      <c r="F7" s="1040"/>
      <c r="G7" s="1040"/>
      <c r="H7" s="1040"/>
      <c r="J7" s="1037"/>
      <c r="K7" s="1035"/>
    </row>
    <row r="8" spans="1:11">
      <c r="A8" s="1039" t="s">
        <v>911</v>
      </c>
      <c r="J8" s="1037"/>
    </row>
    <row r="9" spans="1:11">
      <c r="B9" s="1025"/>
      <c r="C9" s="1025"/>
      <c r="D9" s="1025"/>
      <c r="E9" s="1038"/>
      <c r="F9" s="1025"/>
      <c r="G9" s="1026"/>
      <c r="J9" s="1037"/>
      <c r="K9" s="1026"/>
    </row>
    <row r="10" spans="1:11">
      <c r="A10" s="973"/>
      <c r="B10" s="972"/>
      <c r="C10" s="972"/>
      <c r="D10" s="972"/>
      <c r="J10" s="1037"/>
    </row>
    <row r="11" spans="1:11">
      <c r="A11" s="1036"/>
      <c r="G11" s="1026"/>
      <c r="H11" s="1026"/>
      <c r="I11" s="1026"/>
      <c r="J11" s="1026"/>
    </row>
    <row r="12" spans="1:11">
      <c r="D12" s="1035"/>
    </row>
  </sheetData>
  <mergeCells count="6">
    <mergeCell ref="F2:H2"/>
    <mergeCell ref="A1:E1"/>
    <mergeCell ref="F1:H1"/>
    <mergeCell ref="A2:A3"/>
    <mergeCell ref="B2:B3"/>
    <mergeCell ref="C2:E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F32" sqref="F32"/>
    </sheetView>
  </sheetViews>
  <sheetFormatPr defaultColWidth="9.140625" defaultRowHeight="15"/>
  <cols>
    <col min="1" max="1" width="10.28515625" style="695" customWidth="1"/>
    <col min="2" max="2" width="8.42578125" style="689" customWidth="1"/>
    <col min="3" max="3" width="10.85546875" style="689" customWidth="1"/>
    <col min="4" max="4" width="10.7109375" style="689" bestFit="1" customWidth="1"/>
    <col min="5" max="5" width="9.140625" style="689"/>
    <col min="6" max="6" width="10.5703125" style="689" bestFit="1" customWidth="1"/>
    <col min="7" max="16384" width="9.140625" style="689"/>
  </cols>
  <sheetData>
    <row r="1" spans="1:10" s="659" customFormat="1" ht="18">
      <c r="A1" s="680" t="s">
        <v>4</v>
      </c>
      <c r="B1" s="680"/>
      <c r="C1" s="680"/>
    </row>
    <row r="2" spans="1:10" s="681" customFormat="1" ht="14.25" customHeight="1">
      <c r="A2" s="1184" t="s">
        <v>25</v>
      </c>
      <c r="B2" s="1185" t="s">
        <v>24</v>
      </c>
      <c r="C2" s="1185"/>
    </row>
    <row r="3" spans="1:10" s="682" customFormat="1" ht="12" customHeight="1">
      <c r="A3" s="1184"/>
      <c r="B3" s="1185"/>
      <c r="C3" s="1185"/>
    </row>
    <row r="4" spans="1:10" s="684" customFormat="1" ht="27" customHeight="1">
      <c r="A4" s="1184"/>
      <c r="B4" s="683" t="s">
        <v>700</v>
      </c>
      <c r="C4" s="683" t="s">
        <v>701</v>
      </c>
    </row>
    <row r="5" spans="1:10" s="687" customFormat="1" ht="14.25" customHeight="1">
      <c r="A5" s="6" t="s">
        <v>383</v>
      </c>
      <c r="B5" s="685">
        <v>156</v>
      </c>
      <c r="C5" s="685">
        <v>2360.5657999999999</v>
      </c>
      <c r="D5" s="686"/>
      <c r="E5" s="686"/>
    </row>
    <row r="6" spans="1:10" s="687" customFormat="1" ht="14.25" customHeight="1">
      <c r="A6" s="6" t="s">
        <v>517</v>
      </c>
      <c r="B6" s="685">
        <f>B7</f>
        <v>12</v>
      </c>
      <c r="C6" s="685">
        <f>C7</f>
        <v>191.38</v>
      </c>
      <c r="D6" s="686"/>
      <c r="E6" s="686"/>
    </row>
    <row r="7" spans="1:10" ht="13.5" customHeight="1">
      <c r="A7" s="650">
        <v>43220</v>
      </c>
      <c r="B7" s="688">
        <v>12</v>
      </c>
      <c r="C7" s="688">
        <v>191.38</v>
      </c>
      <c r="D7" s="673"/>
      <c r="E7" s="673"/>
      <c r="F7" s="673"/>
      <c r="G7" s="664"/>
    </row>
    <row r="8" spans="1:10" ht="13.5" customHeight="1">
      <c r="A8" s="668"/>
      <c r="B8" s="669"/>
      <c r="C8" s="669"/>
      <c r="D8" s="673"/>
      <c r="E8" s="673"/>
      <c r="F8" s="673"/>
      <c r="G8" s="664"/>
    </row>
    <row r="9" spans="1:10" ht="12.75" customHeight="1">
      <c r="A9" s="690" t="s">
        <v>568</v>
      </c>
      <c r="B9" s="691"/>
      <c r="C9" s="691"/>
      <c r="D9" s="692"/>
      <c r="E9" s="692"/>
      <c r="F9" s="692"/>
      <c r="G9" s="693"/>
      <c r="H9" s="694"/>
      <c r="I9" s="694"/>
      <c r="J9" s="694"/>
    </row>
    <row r="10" spans="1:10" ht="12" customHeight="1">
      <c r="A10" s="1195" t="s">
        <v>702</v>
      </c>
      <c r="B10" s="1195"/>
      <c r="C10" s="1195"/>
      <c r="D10" s="673"/>
      <c r="E10" s="673"/>
      <c r="F10" s="673"/>
      <c r="G10" s="664"/>
    </row>
    <row r="11" spans="1:10">
      <c r="A11" s="1174"/>
      <c r="B11" s="1174"/>
      <c r="C11" s="1174"/>
      <c r="D11" s="1174"/>
      <c r="E11" s="664"/>
      <c r="F11" s="664"/>
      <c r="G11" s="664"/>
    </row>
    <row r="12" spans="1:10">
      <c r="A12" s="667"/>
      <c r="B12" s="664"/>
      <c r="C12" s="664"/>
      <c r="D12" s="664"/>
      <c r="E12" s="664"/>
      <c r="F12" s="664"/>
      <c r="G12" s="664"/>
    </row>
  </sheetData>
  <mergeCells count="4">
    <mergeCell ref="A2:A4"/>
    <mergeCell ref="B2:C3"/>
    <mergeCell ref="A10:C10"/>
    <mergeCell ref="A11:D11"/>
  </mergeCells>
  <pageMargins left="0.7" right="0.7" top="0.75" bottom="0.75" header="0.3" footer="0.3"/>
  <pageSetup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115" zoomScaleNormal="115" workbookViewId="0">
      <selection activeCell="F27" sqref="F27"/>
    </sheetView>
  </sheetViews>
  <sheetFormatPr defaultRowHeight="12.75"/>
  <cols>
    <col min="1" max="1" width="9.140625" style="209" customWidth="1"/>
    <col min="2" max="2" width="7.140625" style="209" customWidth="1"/>
    <col min="3" max="3" width="10" style="209" customWidth="1"/>
    <col min="4" max="4" width="13.28515625" style="209" bestFit="1" customWidth="1"/>
    <col min="5" max="5" width="8.42578125" style="209" customWidth="1"/>
    <col min="6" max="6" width="11.140625" style="209" customWidth="1"/>
    <col min="7" max="7" width="10.42578125" style="209" customWidth="1"/>
    <col min="8" max="8" width="12" style="209" customWidth="1"/>
    <col min="9" max="16384" width="9.140625" style="209"/>
  </cols>
  <sheetData>
    <row r="1" spans="1:12" ht="15">
      <c r="A1" s="1517" t="s">
        <v>327</v>
      </c>
      <c r="B1" s="1517"/>
      <c r="C1" s="1517"/>
      <c r="D1" s="1517"/>
      <c r="E1" s="1517"/>
      <c r="F1" s="1517"/>
      <c r="G1" s="1517"/>
      <c r="H1" s="1517"/>
    </row>
    <row r="2" spans="1:12" s="1034" customFormat="1">
      <c r="A2" s="1518" t="s">
        <v>857</v>
      </c>
      <c r="B2" s="1518" t="s">
        <v>910</v>
      </c>
      <c r="C2" s="1518" t="s">
        <v>889</v>
      </c>
      <c r="D2" s="1518"/>
      <c r="E2" s="1518"/>
      <c r="F2" s="1518" t="s">
        <v>906</v>
      </c>
      <c r="G2" s="1518"/>
      <c r="H2" s="1518"/>
    </row>
    <row r="3" spans="1:12" s="1034" customFormat="1" ht="31.5" customHeight="1">
      <c r="A3" s="1518"/>
      <c r="B3" s="1518"/>
      <c r="C3" s="1518" t="s">
        <v>900</v>
      </c>
      <c r="D3" s="1518" t="s">
        <v>902</v>
      </c>
      <c r="E3" s="1518" t="s">
        <v>904</v>
      </c>
      <c r="F3" s="1518" t="s">
        <v>914</v>
      </c>
      <c r="G3" s="1519" t="s">
        <v>899</v>
      </c>
      <c r="H3" s="1519" t="s">
        <v>912</v>
      </c>
      <c r="I3" s="209"/>
    </row>
    <row r="4" spans="1:12" s="1034" customFormat="1" ht="9.75" customHeight="1">
      <c r="A4" s="1519"/>
      <c r="B4" s="1519"/>
      <c r="C4" s="1519"/>
      <c r="D4" s="1518"/>
      <c r="E4" s="1519"/>
      <c r="F4" s="1519"/>
      <c r="G4" s="1527"/>
      <c r="H4" s="1527" t="s">
        <v>897</v>
      </c>
      <c r="I4" s="209"/>
    </row>
    <row r="5" spans="1:12" s="1009" customFormat="1">
      <c r="A5" s="1043" t="s">
        <v>383</v>
      </c>
      <c r="B5" s="1042">
        <v>246</v>
      </c>
      <c r="C5" s="1042">
        <v>7512</v>
      </c>
      <c r="D5" s="1042">
        <v>1653274</v>
      </c>
      <c r="E5" s="1042">
        <v>34591</v>
      </c>
      <c r="F5" s="1051">
        <v>5.4172500000000001</v>
      </c>
      <c r="G5" s="1042">
        <v>3811</v>
      </c>
      <c r="H5" s="1050">
        <v>48.604042999999997</v>
      </c>
      <c r="I5" s="209"/>
    </row>
    <row r="6" spans="1:12" s="1009" customFormat="1">
      <c r="A6" s="1043" t="s">
        <v>517</v>
      </c>
      <c r="B6" s="1042">
        <v>21</v>
      </c>
      <c r="C6" s="1042">
        <v>688.82162500000004</v>
      </c>
      <c r="D6" s="1042">
        <v>179598</v>
      </c>
      <c r="E6" s="1042">
        <v>3165.9945440000001</v>
      </c>
      <c r="F6" s="1051">
        <f>F7</f>
        <v>4.5592249999999996</v>
      </c>
      <c r="G6" s="1042">
        <f>G7</f>
        <v>3351</v>
      </c>
      <c r="H6" s="1050">
        <f>H7</f>
        <v>42.096363500000002</v>
      </c>
      <c r="I6" s="209"/>
    </row>
    <row r="7" spans="1:12">
      <c r="A7" s="84">
        <v>43191</v>
      </c>
      <c r="B7" s="1041">
        <v>21</v>
      </c>
      <c r="C7" s="1049">
        <v>688.82162500000004</v>
      </c>
      <c r="D7" s="1049">
        <v>179598</v>
      </c>
      <c r="E7" s="1049">
        <v>3165.9945440000001</v>
      </c>
      <c r="F7" s="1048">
        <v>4.5592249999999996</v>
      </c>
      <c r="G7" s="1049">
        <v>3351</v>
      </c>
      <c r="H7" s="1048">
        <v>42.096363500000002</v>
      </c>
    </row>
    <row r="8" spans="1:12" s="1047" customFormat="1" ht="15">
      <c r="A8" s="1009" t="str">
        <f>'66'!A8</f>
        <v>$ indicates as on April 30, 2018</v>
      </c>
      <c r="B8" s="1009"/>
      <c r="C8" s="127"/>
      <c r="D8" s="209"/>
      <c r="E8" s="209"/>
      <c r="F8" s="209"/>
      <c r="G8" s="209"/>
      <c r="H8" s="209"/>
    </row>
    <row r="9" spans="1:12" s="1047" customFormat="1">
      <c r="A9" s="1012" t="s">
        <v>915</v>
      </c>
      <c r="B9" s="209"/>
      <c r="C9" s="209"/>
      <c r="D9" s="209"/>
      <c r="E9" s="209"/>
      <c r="F9" s="209"/>
      <c r="G9" s="209"/>
      <c r="H9" s="209"/>
    </row>
    <row r="10" spans="1:12" s="1047" customFormat="1">
      <c r="A10" s="209"/>
      <c r="B10" s="209"/>
      <c r="C10" s="1025"/>
      <c r="D10" s="209"/>
      <c r="E10" s="209"/>
      <c r="F10" s="209"/>
      <c r="G10" s="209"/>
      <c r="H10" s="209"/>
      <c r="L10" s="1047" t="s">
        <v>31</v>
      </c>
    </row>
    <row r="11" spans="1:12" s="1047" customFormat="1">
      <c r="A11" s="209"/>
      <c r="B11" s="209"/>
      <c r="C11" s="209"/>
      <c r="D11" s="209"/>
      <c r="E11" s="209"/>
      <c r="F11" s="209"/>
      <c r="G11" s="209"/>
      <c r="H11" s="209" t="s">
        <v>31</v>
      </c>
    </row>
    <row r="12" spans="1:12" s="1047" customFormat="1">
      <c r="A12" s="973"/>
      <c r="B12" s="972"/>
      <c r="C12" s="972"/>
      <c r="D12" s="972"/>
      <c r="E12" s="209"/>
      <c r="F12" s="209"/>
      <c r="G12" s="209"/>
      <c r="H12" s="209" t="s">
        <v>31</v>
      </c>
    </row>
    <row r="13" spans="1:12" s="1047" customFormat="1">
      <c r="A13" s="209"/>
      <c r="B13" s="209"/>
      <c r="C13" s="209"/>
      <c r="D13" s="209"/>
      <c r="E13" s="209"/>
      <c r="F13" s="209"/>
      <c r="G13" s="209"/>
      <c r="H13" s="209"/>
      <c r="J13" s="1047" t="s">
        <v>31</v>
      </c>
    </row>
    <row r="14" spans="1:12" s="1047" customFormat="1">
      <c r="A14" s="209"/>
      <c r="B14" s="209"/>
      <c r="C14" s="209"/>
      <c r="D14" s="209"/>
      <c r="E14" s="209"/>
      <c r="F14" s="209"/>
      <c r="G14" s="209"/>
      <c r="H14" s="209"/>
    </row>
    <row r="15" spans="1:12" s="1047" customFormat="1">
      <c r="A15" s="209"/>
      <c r="B15" s="209"/>
      <c r="C15" s="209"/>
      <c r="D15" s="209"/>
      <c r="E15" s="209"/>
      <c r="F15" s="209"/>
      <c r="G15" s="209"/>
      <c r="H15" s="209"/>
    </row>
    <row r="16" spans="1:12" s="1047" customFormat="1">
      <c r="A16" s="209"/>
      <c r="B16" s="209"/>
      <c r="C16" s="209"/>
      <c r="D16" s="209"/>
      <c r="E16" s="209"/>
      <c r="F16" s="209"/>
      <c r="G16" s="209"/>
      <c r="H16" s="209"/>
    </row>
    <row r="17" spans="1:10" s="1047" customFormat="1">
      <c r="A17" s="209"/>
      <c r="B17" s="209"/>
      <c r="C17" s="209"/>
      <c r="D17" s="209"/>
      <c r="E17" s="209"/>
      <c r="F17" s="209"/>
      <c r="G17" s="209"/>
      <c r="H17" s="209"/>
    </row>
    <row r="18" spans="1:10" s="1047" customFormat="1">
      <c r="A18" s="209"/>
      <c r="B18" s="209"/>
      <c r="C18" s="209"/>
      <c r="D18" s="209"/>
      <c r="E18" s="209"/>
      <c r="F18" s="209"/>
      <c r="G18" s="209"/>
      <c r="H18" s="209"/>
    </row>
    <row r="19" spans="1:10" s="1047" customFormat="1">
      <c r="A19" s="209"/>
      <c r="B19" s="209"/>
      <c r="C19" s="209"/>
      <c r="D19" s="209"/>
      <c r="E19" s="209"/>
      <c r="F19" s="209" t="s">
        <v>31</v>
      </c>
      <c r="G19" s="209"/>
      <c r="H19" s="209"/>
    </row>
    <row r="20" spans="1:10">
      <c r="J20" s="209" t="s">
        <v>31</v>
      </c>
    </row>
    <row r="21" spans="1:10">
      <c r="C21" s="209" t="s">
        <v>31</v>
      </c>
      <c r="D21" s="1023"/>
      <c r="F21" s="209" t="s">
        <v>31</v>
      </c>
    </row>
    <row r="22" spans="1:10">
      <c r="B22" s="1025"/>
      <c r="C22" s="1025"/>
      <c r="D22" s="1025"/>
      <c r="E22" s="1025"/>
    </row>
    <row r="26" spans="1:10">
      <c r="E26" s="209" t="s">
        <v>82</v>
      </c>
      <c r="F26" s="209" t="s">
        <v>31</v>
      </c>
    </row>
  </sheetData>
  <mergeCells count="11">
    <mergeCell ref="G3:G4"/>
    <mergeCell ref="H3:H4"/>
    <mergeCell ref="A1:H1"/>
    <mergeCell ref="A2:A4"/>
    <mergeCell ref="B2:B4"/>
    <mergeCell ref="C2:E2"/>
    <mergeCell ref="F2:H2"/>
    <mergeCell ref="C3:C4"/>
    <mergeCell ref="D3:D4"/>
    <mergeCell ref="E3:E4"/>
    <mergeCell ref="F3:F4"/>
  </mergeCells>
  <pageMargins left="0.7" right="0.7" top="0.75" bottom="0.75" header="0.3" footer="0.3"/>
  <pageSetup scale="9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115" zoomScaleNormal="115" workbookViewId="0">
      <selection activeCell="F27" sqref="F27"/>
    </sheetView>
  </sheetViews>
  <sheetFormatPr defaultRowHeight="15"/>
  <cols>
    <col min="1" max="2" width="9.140625" style="175"/>
    <col min="3" max="3" width="13.28515625" style="175" customWidth="1"/>
    <col min="4" max="8" width="9.140625" style="175"/>
    <col min="9" max="9" width="13.5703125" style="175" customWidth="1"/>
    <col min="10" max="16384" width="9.140625" style="175"/>
  </cols>
  <sheetData>
    <row r="1" spans="1:11" ht="15" customHeight="1">
      <c r="A1" s="1062" t="s">
        <v>924</v>
      </c>
      <c r="B1" s="1062"/>
      <c r="C1" s="1062"/>
      <c r="D1" s="1061"/>
      <c r="E1" s="1008"/>
      <c r="F1" s="1008"/>
      <c r="G1" s="1008"/>
      <c r="H1" s="1008"/>
      <c r="I1" s="1056"/>
      <c r="J1" s="1056"/>
    </row>
    <row r="2" spans="1:11" ht="41.25" customHeight="1">
      <c r="A2" s="1518" t="s">
        <v>857</v>
      </c>
      <c r="B2" s="1518" t="s">
        <v>910</v>
      </c>
      <c r="C2" s="1518" t="s">
        <v>923</v>
      </c>
      <c r="D2" s="1518"/>
      <c r="E2" s="1518"/>
      <c r="F2" s="1518" t="s">
        <v>906</v>
      </c>
      <c r="G2" s="1518"/>
      <c r="H2" s="1518"/>
      <c r="I2" s="1056"/>
      <c r="J2" s="1056"/>
    </row>
    <row r="3" spans="1:11" ht="15" customHeight="1">
      <c r="A3" s="1518"/>
      <c r="B3" s="1518"/>
      <c r="C3" s="1518" t="s">
        <v>922</v>
      </c>
      <c r="D3" s="1518" t="s">
        <v>902</v>
      </c>
      <c r="E3" s="1518" t="s">
        <v>921</v>
      </c>
      <c r="F3" s="1518" t="s">
        <v>920</v>
      </c>
      <c r="G3" s="1518" t="s">
        <v>919</v>
      </c>
      <c r="H3" s="1518" t="s">
        <v>918</v>
      </c>
      <c r="I3" s="1056"/>
      <c r="J3" s="1056"/>
    </row>
    <row r="4" spans="1:11" ht="26.25" customHeight="1">
      <c r="A4" s="1518"/>
      <c r="B4" s="1518"/>
      <c r="C4" s="1518"/>
      <c r="D4" s="1518"/>
      <c r="E4" s="1518"/>
      <c r="F4" s="1518"/>
      <c r="G4" s="1518"/>
      <c r="H4" s="1518" t="s">
        <v>897</v>
      </c>
      <c r="I4" s="1056"/>
      <c r="J4" s="1056"/>
    </row>
    <row r="5" spans="1:11">
      <c r="A5" s="1043" t="s">
        <v>383</v>
      </c>
      <c r="B5" s="1042">
        <v>151</v>
      </c>
      <c r="C5" s="1042">
        <v>7362673</v>
      </c>
      <c r="D5" s="1042">
        <v>7362673</v>
      </c>
      <c r="E5" s="1042">
        <v>2158</v>
      </c>
      <c r="F5" s="1060">
        <v>38960</v>
      </c>
      <c r="G5" s="1060">
        <v>38960</v>
      </c>
      <c r="H5" s="1059">
        <v>10.050000000000001</v>
      </c>
      <c r="I5" s="1056"/>
      <c r="J5" s="1056"/>
    </row>
    <row r="6" spans="1:11">
      <c r="A6" s="1043" t="s">
        <v>517</v>
      </c>
      <c r="B6" s="1042">
        <v>21</v>
      </c>
      <c r="C6" s="1042">
        <v>1764149</v>
      </c>
      <c r="D6" s="1042">
        <v>1764149</v>
      </c>
      <c r="E6" s="1042">
        <v>479.26</v>
      </c>
      <c r="F6" s="1060">
        <f>F7</f>
        <v>61265</v>
      </c>
      <c r="G6" s="1060">
        <f>G7</f>
        <v>61265</v>
      </c>
      <c r="H6" s="1059">
        <f>H7</f>
        <v>15.92</v>
      </c>
      <c r="I6" s="1056"/>
      <c r="J6" s="1056"/>
    </row>
    <row r="7" spans="1:11">
      <c r="A7" s="84">
        <v>43191</v>
      </c>
      <c r="B7" s="1049">
        <v>21</v>
      </c>
      <c r="C7" s="1049">
        <v>1764149</v>
      </c>
      <c r="D7" s="1049">
        <v>1764149</v>
      </c>
      <c r="E7" s="1049">
        <v>479.26</v>
      </c>
      <c r="F7" s="1058">
        <v>61265</v>
      </c>
      <c r="G7" s="1058">
        <v>61265</v>
      </c>
      <c r="H7" s="1057">
        <v>15.92</v>
      </c>
      <c r="I7" s="1056"/>
      <c r="J7" s="1056"/>
    </row>
    <row r="8" spans="1:11">
      <c r="A8" s="1052" t="str">
        <f>'66'!A8</f>
        <v>$ indicates as on April 30, 2018</v>
      </c>
      <c r="B8" s="1055"/>
      <c r="C8" s="1054"/>
      <c r="E8" s="555"/>
      <c r="I8" s="555"/>
    </row>
    <row r="9" spans="1:11">
      <c r="A9" s="1053" t="s">
        <v>917</v>
      </c>
      <c r="B9" s="1052"/>
      <c r="C9" s="1052"/>
      <c r="D9" s="1052"/>
      <c r="E9" s="1052"/>
      <c r="F9" s="1052"/>
      <c r="G9" s="1052"/>
      <c r="H9" s="1052"/>
    </row>
    <row r="10" spans="1:11">
      <c r="A10" s="1012" t="s">
        <v>916</v>
      </c>
      <c r="B10" s="127"/>
      <c r="C10" s="127"/>
      <c r="F10" s="175" t="s">
        <v>31</v>
      </c>
      <c r="I10" s="555"/>
    </row>
    <row r="11" spans="1:11">
      <c r="I11" s="175" t="s">
        <v>31</v>
      </c>
      <c r="K11" s="175" t="s">
        <v>31</v>
      </c>
    </row>
  </sheetData>
  <mergeCells count="10">
    <mergeCell ref="A2:A4"/>
    <mergeCell ref="B2:B4"/>
    <mergeCell ref="C2:E2"/>
    <mergeCell ref="F2:H2"/>
    <mergeCell ref="C3:C4"/>
    <mergeCell ref="D3:D4"/>
    <mergeCell ref="E3:E4"/>
    <mergeCell ref="F3:F4"/>
    <mergeCell ref="H3:H4"/>
    <mergeCell ref="G3:G4"/>
  </mergeCell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15" zoomScaleNormal="115" workbookViewId="0">
      <selection activeCell="F27" sqref="F27"/>
    </sheetView>
  </sheetViews>
  <sheetFormatPr defaultRowHeight="15"/>
  <cols>
    <col min="1" max="7" width="9.140625" style="175"/>
    <col min="8" max="8" width="9.28515625" style="175" customWidth="1"/>
    <col min="9" max="9" width="9.42578125" style="175" customWidth="1"/>
    <col min="10" max="16384" width="9.140625" style="175"/>
  </cols>
  <sheetData>
    <row r="1" spans="1:9">
      <c r="A1" s="1528" t="s">
        <v>934</v>
      </c>
      <c r="B1" s="1529"/>
      <c r="C1" s="1529"/>
      <c r="D1" s="1529"/>
      <c r="E1" s="1529"/>
      <c r="F1" s="1529"/>
      <c r="G1" s="1529"/>
      <c r="H1" s="1529"/>
      <c r="I1" s="1530"/>
    </row>
    <row r="2" spans="1:9" ht="36.75" customHeight="1">
      <c r="A2" s="1531" t="s">
        <v>933</v>
      </c>
      <c r="B2" s="1533" t="s">
        <v>932</v>
      </c>
      <c r="C2" s="1534"/>
      <c r="D2" s="1533" t="s">
        <v>931</v>
      </c>
      <c r="E2" s="1534"/>
      <c r="F2" s="1533" t="s">
        <v>24</v>
      </c>
      <c r="G2" s="1534"/>
      <c r="H2" s="1535" t="s">
        <v>930</v>
      </c>
      <c r="I2" s="1536"/>
    </row>
    <row r="3" spans="1:9" ht="51" customHeight="1">
      <c r="A3" s="1532"/>
      <c r="B3" s="1067" t="s">
        <v>927</v>
      </c>
      <c r="C3" s="1067" t="s">
        <v>928</v>
      </c>
      <c r="D3" s="1067" t="s">
        <v>927</v>
      </c>
      <c r="E3" s="1067" t="s">
        <v>928</v>
      </c>
      <c r="F3" s="1067" t="s">
        <v>929</v>
      </c>
      <c r="G3" s="1067" t="s">
        <v>928</v>
      </c>
      <c r="H3" s="1067" t="s">
        <v>927</v>
      </c>
      <c r="I3" s="1066" t="s">
        <v>926</v>
      </c>
    </row>
    <row r="4" spans="1:9">
      <c r="A4" s="1065" t="s">
        <v>383</v>
      </c>
      <c r="B4" s="1024">
        <v>23207</v>
      </c>
      <c r="C4" s="1024">
        <v>6955</v>
      </c>
      <c r="D4" s="1024">
        <v>11545</v>
      </c>
      <c r="E4" s="1024">
        <v>3399</v>
      </c>
      <c r="F4" s="1024">
        <v>34752</v>
      </c>
      <c r="G4" s="1024">
        <v>10354</v>
      </c>
      <c r="H4" s="1024">
        <v>298</v>
      </c>
      <c r="I4" s="1024">
        <v>92.34</v>
      </c>
    </row>
    <row r="5" spans="1:9">
      <c r="A5" s="1065" t="s">
        <v>517</v>
      </c>
      <c r="B5" s="1024">
        <v>4584</v>
      </c>
      <c r="C5" s="1024">
        <v>1533.95</v>
      </c>
      <c r="D5" s="1024">
        <v>3534</v>
      </c>
      <c r="E5" s="1024">
        <v>1106.47</v>
      </c>
      <c r="F5" s="1024">
        <v>8388</v>
      </c>
      <c r="G5" s="1024">
        <v>2640.42</v>
      </c>
      <c r="H5" s="1024">
        <f>H6</f>
        <v>1650</v>
      </c>
      <c r="I5" s="1024">
        <f>I6</f>
        <v>517.55999999999995</v>
      </c>
    </row>
    <row r="6" spans="1:9">
      <c r="A6" s="1064">
        <v>43191</v>
      </c>
      <c r="B6" s="1063">
        <v>4584</v>
      </c>
      <c r="C6" s="1063">
        <v>1533.95</v>
      </c>
      <c r="D6" s="1063">
        <v>3534</v>
      </c>
      <c r="E6" s="1063">
        <v>1106.47</v>
      </c>
      <c r="F6" s="1063">
        <v>8388</v>
      </c>
      <c r="G6" s="1063">
        <v>2640.42</v>
      </c>
      <c r="H6" s="1063">
        <v>1650</v>
      </c>
      <c r="I6" s="1063">
        <v>517.55999999999995</v>
      </c>
    </row>
    <row r="7" spans="1:9">
      <c r="A7" s="1009" t="str">
        <f>'69'!A8</f>
        <v>$ indicates as on April 30, 2018</v>
      </c>
      <c r="B7" s="224"/>
    </row>
    <row r="8" spans="1:9">
      <c r="A8" s="209" t="s">
        <v>925</v>
      </c>
      <c r="B8" s="1009"/>
      <c r="C8" s="127"/>
      <c r="D8" s="127"/>
      <c r="E8" s="127"/>
      <c r="F8" s="127"/>
      <c r="G8" s="1009"/>
    </row>
    <row r="9" spans="1:9">
      <c r="A9" s="1056" t="s">
        <v>895</v>
      </c>
      <c r="B9" s="1056"/>
    </row>
    <row r="16" spans="1:9">
      <c r="H16" s="1063">
        <f>512014+704</f>
        <v>512718</v>
      </c>
    </row>
  </sheetData>
  <mergeCells count="6">
    <mergeCell ref="A1:I1"/>
    <mergeCell ref="A2:A3"/>
    <mergeCell ref="B2:C2"/>
    <mergeCell ref="D2:E2"/>
    <mergeCell ref="F2:G2"/>
    <mergeCell ref="H2:I2"/>
  </mergeCells>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15" zoomScaleNormal="115" workbookViewId="0">
      <selection activeCell="F27" sqref="F27"/>
    </sheetView>
  </sheetViews>
  <sheetFormatPr defaultRowHeight="15"/>
  <cols>
    <col min="1" max="3" width="9.140625" style="175"/>
    <col min="4" max="4" width="10.140625" style="175" bestFit="1" customWidth="1"/>
    <col min="5" max="8" width="9.140625" style="175"/>
    <col min="9" max="9" width="9.85546875" style="175" customWidth="1"/>
    <col min="10" max="12" width="9.140625" style="175"/>
    <col min="13" max="13" width="11.140625" style="175" customWidth="1"/>
    <col min="14" max="16384" width="9.140625" style="175"/>
  </cols>
  <sheetData>
    <row r="1" spans="1:9" ht="13.5" customHeight="1">
      <c r="A1" s="1062" t="s">
        <v>462</v>
      </c>
      <c r="B1" s="1062"/>
      <c r="C1" s="1062"/>
      <c r="D1" s="1061"/>
      <c r="E1" s="1008"/>
      <c r="F1" s="1062"/>
      <c r="G1" s="1062"/>
      <c r="H1" s="1062"/>
      <c r="I1" s="1061"/>
    </row>
    <row r="2" spans="1:9" ht="24" customHeight="1">
      <c r="A2" s="1531" t="s">
        <v>933</v>
      </c>
      <c r="B2" s="1533" t="s">
        <v>932</v>
      </c>
      <c r="C2" s="1534"/>
      <c r="D2" s="1533" t="s">
        <v>931</v>
      </c>
      <c r="E2" s="1534"/>
      <c r="F2" s="1533" t="s">
        <v>24</v>
      </c>
      <c r="G2" s="1534"/>
      <c r="H2" s="1535" t="s">
        <v>936</v>
      </c>
      <c r="I2" s="1536"/>
    </row>
    <row r="3" spans="1:9" ht="38.25">
      <c r="A3" s="1532"/>
      <c r="B3" s="1067" t="s">
        <v>927</v>
      </c>
      <c r="C3" s="1067" t="s">
        <v>928</v>
      </c>
      <c r="D3" s="1067" t="s">
        <v>927</v>
      </c>
      <c r="E3" s="1067" t="s">
        <v>928</v>
      </c>
      <c r="F3" s="1067" t="s">
        <v>927</v>
      </c>
      <c r="G3" s="1067" t="s">
        <v>928</v>
      </c>
      <c r="H3" s="1067" t="s">
        <v>927</v>
      </c>
      <c r="I3" s="1066" t="s">
        <v>926</v>
      </c>
    </row>
    <row r="4" spans="1:9">
      <c r="A4" s="1065" t="s">
        <v>383</v>
      </c>
      <c r="B4" s="1075">
        <v>5169</v>
      </c>
      <c r="C4" s="1076">
        <v>233.66</v>
      </c>
      <c r="D4" s="1075">
        <v>1440</v>
      </c>
      <c r="E4" s="1077">
        <v>64.650000000000006</v>
      </c>
      <c r="F4" s="1075">
        <v>6609</v>
      </c>
      <c r="G4" s="1076">
        <v>298.31</v>
      </c>
      <c r="H4" s="1075">
        <v>569</v>
      </c>
      <c r="I4" s="1074">
        <v>25.32</v>
      </c>
    </row>
    <row r="5" spans="1:9">
      <c r="A5" s="1065" t="s">
        <v>517</v>
      </c>
      <c r="B5" s="1075">
        <v>401</v>
      </c>
      <c r="C5" s="1076">
        <v>17.38</v>
      </c>
      <c r="D5" s="1075">
        <v>95</v>
      </c>
      <c r="E5" s="1077">
        <v>3.88</v>
      </c>
      <c r="F5" s="1075">
        <v>496</v>
      </c>
      <c r="G5" s="1076">
        <v>21.26</v>
      </c>
      <c r="H5" s="1075">
        <f>H6</f>
        <v>78</v>
      </c>
      <c r="I5" s="1074">
        <f>I6</f>
        <v>3.31</v>
      </c>
    </row>
    <row r="6" spans="1:9">
      <c r="A6" s="1073">
        <v>43191</v>
      </c>
      <c r="B6" s="1070">
        <v>401</v>
      </c>
      <c r="C6" s="1071">
        <v>17.38</v>
      </c>
      <c r="D6" s="1070">
        <v>95</v>
      </c>
      <c r="E6" s="1072">
        <v>3.88</v>
      </c>
      <c r="F6" s="1070">
        <v>496</v>
      </c>
      <c r="G6" s="1071">
        <v>21.26</v>
      </c>
      <c r="H6" s="1070">
        <v>78</v>
      </c>
      <c r="I6" s="1069">
        <v>3.31</v>
      </c>
    </row>
    <row r="7" spans="1:9">
      <c r="A7" s="1009" t="str">
        <f>'69'!A8</f>
        <v>$ indicates as on April 30, 2018</v>
      </c>
    </row>
    <row r="8" spans="1:9">
      <c r="A8" s="209" t="s">
        <v>935</v>
      </c>
      <c r="B8" s="1011"/>
      <c r="C8" s="209"/>
      <c r="D8" s="209"/>
      <c r="E8" s="209"/>
      <c r="F8" s="209"/>
      <c r="G8" s="209"/>
      <c r="H8" s="1068"/>
      <c r="I8" s="1068"/>
    </row>
    <row r="9" spans="1:9">
      <c r="A9" s="1056" t="s">
        <v>911</v>
      </c>
      <c r="B9" s="1056"/>
    </row>
  </sheetData>
  <mergeCells count="5">
    <mergeCell ref="A2:A3"/>
    <mergeCell ref="B2:C2"/>
    <mergeCell ref="D2:E2"/>
    <mergeCell ref="F2:G2"/>
    <mergeCell ref="H2:I2"/>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15" zoomScaleNormal="115" workbookViewId="0">
      <selection activeCell="F27" sqref="F27"/>
    </sheetView>
  </sheetViews>
  <sheetFormatPr defaultColWidth="9.140625" defaultRowHeight="12.75"/>
  <cols>
    <col min="1" max="1" width="9.140625" style="209"/>
    <col min="2" max="2" width="11.7109375" style="209" customWidth="1"/>
    <col min="3" max="3" width="11.42578125" style="209" bestFit="1" customWidth="1"/>
    <col min="4" max="4" width="13.140625" style="209" customWidth="1"/>
    <col min="5" max="5" width="9" style="209" customWidth="1"/>
    <col min="6" max="6" width="15.5703125" style="209" bestFit="1" customWidth="1"/>
    <col min="7" max="16384" width="9.140625" style="209"/>
  </cols>
  <sheetData>
    <row r="1" spans="1:5" ht="15">
      <c r="A1" s="1517" t="s">
        <v>939</v>
      </c>
      <c r="B1" s="1517"/>
      <c r="C1" s="1517"/>
      <c r="D1" s="1517"/>
      <c r="E1" s="1517"/>
    </row>
    <row r="2" spans="1:5" s="1009" customFormat="1">
      <c r="A2" s="1519" t="s">
        <v>25</v>
      </c>
      <c r="B2" s="1537" t="s">
        <v>938</v>
      </c>
      <c r="C2" s="1538"/>
      <c r="D2" s="1538"/>
      <c r="E2" s="1539"/>
    </row>
    <row r="3" spans="1:5" s="1083" customFormat="1" ht="15.75" customHeight="1">
      <c r="A3" s="1523"/>
      <c r="B3" s="1084" t="s">
        <v>889</v>
      </c>
      <c r="C3" s="1084" t="s">
        <v>909</v>
      </c>
      <c r="D3" s="1084" t="s">
        <v>908</v>
      </c>
      <c r="E3" s="1084" t="s">
        <v>907</v>
      </c>
    </row>
    <row r="4" spans="1:5">
      <c r="A4" s="1033" t="s">
        <v>383</v>
      </c>
      <c r="B4" s="1082">
        <v>2.12</v>
      </c>
      <c r="C4" s="1082">
        <v>39.24</v>
      </c>
      <c r="D4" s="1082">
        <v>25.33</v>
      </c>
      <c r="E4" s="1082">
        <v>33.299999999999997</v>
      </c>
    </row>
    <row r="5" spans="1:5">
      <c r="A5" s="1033" t="s">
        <v>517</v>
      </c>
      <c r="B5" s="1082">
        <f>'67'!E6/'67'!Q6*100</f>
        <v>1.3138563950416127</v>
      </c>
      <c r="C5" s="1082">
        <f>'67'!H6/'67'!Q6*100</f>
        <v>45.034086105491966</v>
      </c>
      <c r="D5" s="1082">
        <f>'67'!K6/'67'!Q6*100</f>
        <v>22.396990176604433</v>
      </c>
      <c r="E5" s="1082">
        <f>'67'!N6/'67'!Q6*100</f>
        <v>31.255067322861997</v>
      </c>
    </row>
    <row r="6" spans="1:5">
      <c r="A6" s="1081">
        <v>43191</v>
      </c>
      <c r="B6" s="1080">
        <f>'67'!E7/'67'!Q7*100</f>
        <v>1.3138563950416127</v>
      </c>
      <c r="C6" s="1080">
        <f>'67'!H7/'67'!Q7*100</f>
        <v>45.034086105491966</v>
      </c>
      <c r="D6" s="1080">
        <f>'67'!K7/'67'!Q7*100</f>
        <v>22.396990176604433</v>
      </c>
      <c r="E6" s="1080">
        <f>'67'!N7/'67'!Q7*100</f>
        <v>31.255067322861997</v>
      </c>
    </row>
    <row r="7" spans="1:5" ht="15">
      <c r="A7" s="1009" t="str">
        <f>'66'!A8</f>
        <v>$ indicates as on April 30, 2018</v>
      </c>
      <c r="B7" s="1009"/>
      <c r="C7" s="127"/>
      <c r="D7" s="134"/>
      <c r="E7" s="1078"/>
    </row>
    <row r="8" spans="1:5">
      <c r="A8" s="1012" t="s">
        <v>937</v>
      </c>
      <c r="B8" s="1079"/>
      <c r="C8" s="1079"/>
      <c r="D8" s="1078"/>
      <c r="E8" s="1078"/>
    </row>
    <row r="9" spans="1:5">
      <c r="A9" s="1078"/>
      <c r="B9" s="1078"/>
      <c r="C9" s="1078"/>
      <c r="D9" s="1078"/>
      <c r="E9" s="1078"/>
    </row>
    <row r="10" spans="1:5">
      <c r="A10" s="1078"/>
      <c r="B10" s="1078"/>
      <c r="C10" s="1078"/>
      <c r="D10" s="1078"/>
      <c r="E10" s="1078"/>
    </row>
    <row r="11" spans="1:5">
      <c r="A11" s="1078"/>
      <c r="B11" s="1078"/>
      <c r="C11" s="1078"/>
      <c r="D11" s="1078"/>
      <c r="E11" s="1078"/>
    </row>
    <row r="12" spans="1:5">
      <c r="A12" s="1078"/>
      <c r="B12" s="1078"/>
      <c r="C12" s="1078"/>
      <c r="D12" s="1078"/>
      <c r="E12" s="1078"/>
    </row>
    <row r="13" spans="1:5">
      <c r="A13" s="1078"/>
      <c r="B13" s="1078"/>
      <c r="C13" s="1078"/>
      <c r="D13" s="1078"/>
      <c r="E13" s="1078"/>
    </row>
    <row r="14" spans="1:5">
      <c r="A14" s="1078"/>
      <c r="B14" s="1078"/>
      <c r="C14" s="1078"/>
      <c r="D14" s="1078"/>
      <c r="E14" s="1078"/>
    </row>
    <row r="15" spans="1:5">
      <c r="A15" s="1078"/>
      <c r="B15" s="1078"/>
      <c r="C15" s="1078"/>
      <c r="D15" s="1078"/>
      <c r="E15" s="1078"/>
    </row>
    <row r="16" spans="1:5">
      <c r="A16" s="1078"/>
      <c r="B16" s="1078"/>
      <c r="C16" s="1078"/>
      <c r="D16" s="1078"/>
      <c r="E16" s="1078"/>
    </row>
    <row r="17" spans="1:6">
      <c r="A17" s="1078"/>
      <c r="B17" s="1078"/>
      <c r="C17" s="1078"/>
      <c r="D17" s="1078"/>
      <c r="E17" s="1078"/>
    </row>
    <row r="18" spans="1:6">
      <c r="A18" s="1078"/>
      <c r="B18" s="1078"/>
      <c r="C18" s="1078"/>
      <c r="D18" s="1078"/>
      <c r="E18" s="1078"/>
    </row>
    <row r="19" spans="1:6">
      <c r="A19" s="1078"/>
      <c r="B19" s="1078"/>
      <c r="C19" s="1078"/>
      <c r="D19" s="1078"/>
      <c r="E19" s="1078"/>
      <c r="F19" s="227"/>
    </row>
    <row r="20" spans="1:6">
      <c r="A20" s="1078"/>
      <c r="B20" s="1078"/>
      <c r="C20" s="1078"/>
      <c r="D20" s="1078"/>
      <c r="E20" s="1078"/>
    </row>
    <row r="21" spans="1:6">
      <c r="A21" s="1078"/>
      <c r="E21" s="227"/>
    </row>
    <row r="22" spans="1:6">
      <c r="E22" s="227"/>
    </row>
    <row r="23" spans="1:6">
      <c r="E23" s="227"/>
    </row>
    <row r="24" spans="1:6">
      <c r="E24" s="227"/>
    </row>
    <row r="25" spans="1:6">
      <c r="E25" s="227"/>
    </row>
    <row r="26" spans="1:6">
      <c r="E26" s="227"/>
    </row>
    <row r="27" spans="1:6">
      <c r="E27" s="227"/>
    </row>
    <row r="28" spans="1:6">
      <c r="E28" s="227"/>
    </row>
    <row r="29" spans="1:6">
      <c r="E29" s="227"/>
    </row>
    <row r="30" spans="1:6">
      <c r="E30" s="227"/>
    </row>
    <row r="31" spans="1:6">
      <c r="E31" s="227"/>
    </row>
  </sheetData>
  <mergeCells count="3">
    <mergeCell ref="A2:A3"/>
    <mergeCell ref="B2:E2"/>
    <mergeCell ref="A1:E1"/>
  </mergeCells>
  <pageMargins left="0.7" right="0.7" top="0.75" bottom="0.75" header="0.3" footer="0.3"/>
  <pageSetup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2"/>
  <sheetViews>
    <sheetView zoomScale="115" zoomScaleNormal="115" workbookViewId="0">
      <selection activeCell="F27" sqref="F27"/>
    </sheetView>
  </sheetViews>
  <sheetFormatPr defaultRowHeight="12.75"/>
  <cols>
    <col min="1" max="1" width="9.140625" style="209" customWidth="1"/>
    <col min="2" max="2" width="9.140625" style="209"/>
    <col min="3" max="3" width="11.85546875" style="209" customWidth="1"/>
    <col min="4" max="5" width="9.140625" style="209"/>
    <col min="6" max="6" width="10.7109375" style="209" customWidth="1"/>
    <col min="7" max="7" width="10.28515625" style="209" customWidth="1"/>
    <col min="8" max="16384" width="9.140625" style="209"/>
  </cols>
  <sheetData>
    <row r="1" spans="1:55" s="1096" customFormat="1" ht="18" customHeight="1">
      <c r="A1" s="1517" t="s">
        <v>464</v>
      </c>
      <c r="B1" s="1517"/>
      <c r="C1" s="1517"/>
      <c r="D1" s="1517"/>
      <c r="E1" s="1517"/>
      <c r="F1" s="1517"/>
      <c r="G1" s="1517"/>
      <c r="H1" s="1517"/>
      <c r="I1" s="1517"/>
    </row>
    <row r="2" spans="1:55" ht="17.25" customHeight="1">
      <c r="A2" s="1545" t="s">
        <v>25</v>
      </c>
      <c r="B2" s="1542" t="s">
        <v>944</v>
      </c>
      <c r="C2" s="1543"/>
      <c r="D2" s="1543"/>
      <c r="E2" s="1544"/>
      <c r="F2" s="1542" t="s">
        <v>943</v>
      </c>
      <c r="G2" s="1543"/>
      <c r="H2" s="1543"/>
      <c r="I2" s="1544"/>
    </row>
    <row r="3" spans="1:55" ht="12.75" customHeight="1">
      <c r="A3" s="1546"/>
      <c r="B3" s="1540" t="s">
        <v>942</v>
      </c>
      <c r="C3" s="1541"/>
      <c r="D3" s="1524" t="s">
        <v>941</v>
      </c>
      <c r="E3" s="1526"/>
      <c r="F3" s="1540" t="s">
        <v>942</v>
      </c>
      <c r="G3" s="1541"/>
      <c r="H3" s="1524" t="s">
        <v>941</v>
      </c>
      <c r="I3" s="1526"/>
    </row>
    <row r="4" spans="1:55">
      <c r="A4" s="1547"/>
      <c r="B4" s="1095" t="s">
        <v>78</v>
      </c>
      <c r="C4" s="1095" t="s">
        <v>940</v>
      </c>
      <c r="D4" s="1095" t="s">
        <v>78</v>
      </c>
      <c r="E4" s="1095" t="s">
        <v>940</v>
      </c>
      <c r="F4" s="1095" t="s">
        <v>78</v>
      </c>
      <c r="G4" s="1095" t="s">
        <v>940</v>
      </c>
      <c r="H4" s="1095" t="s">
        <v>78</v>
      </c>
      <c r="I4" s="1095" t="s">
        <v>940</v>
      </c>
    </row>
    <row r="5" spans="1:55" s="1009" customFormat="1">
      <c r="A5" s="128" t="s">
        <v>383</v>
      </c>
      <c r="B5" s="1094">
        <v>35.440516926999997</v>
      </c>
      <c r="C5" s="1094">
        <v>64.559483072999996</v>
      </c>
      <c r="D5" s="1094">
        <v>20.606491482999999</v>
      </c>
      <c r="E5" s="1094">
        <v>79.393508517000001</v>
      </c>
      <c r="F5" s="1094">
        <v>14.853455128</v>
      </c>
      <c r="G5" s="1094">
        <v>85.146544872000007</v>
      </c>
      <c r="H5" s="1094">
        <v>21.008960418000001</v>
      </c>
      <c r="I5" s="1094">
        <v>78.991039581999999</v>
      </c>
      <c r="K5" s="1092"/>
      <c r="L5" s="1092"/>
      <c r="M5" s="1092"/>
      <c r="O5" s="1092"/>
      <c r="Q5" s="1092"/>
    </row>
    <row r="6" spans="1:55" s="1009" customFormat="1">
      <c r="A6" s="128" t="s">
        <v>517</v>
      </c>
      <c r="B6" s="1094">
        <v>36.64062792</v>
      </c>
      <c r="C6" s="1094">
        <v>63.35937208</v>
      </c>
      <c r="D6" s="1094">
        <v>25.799195289</v>
      </c>
      <c r="E6" s="1094">
        <v>74.200804711000004</v>
      </c>
      <c r="F6" s="1094">
        <f>F7</f>
        <v>15.984353093999999</v>
      </c>
      <c r="G6" s="1094">
        <f>G7</f>
        <v>84.015646906000001</v>
      </c>
      <c r="H6" s="1094">
        <f>H7</f>
        <v>24.234151181000001</v>
      </c>
      <c r="I6" s="1094">
        <v>75.765848818999999</v>
      </c>
      <c r="K6" s="1092"/>
      <c r="L6" s="1092"/>
      <c r="M6" s="1092"/>
      <c r="O6" s="1092"/>
      <c r="Q6" s="1092"/>
    </row>
    <row r="7" spans="1:55">
      <c r="A7" s="1081">
        <v>43191</v>
      </c>
      <c r="B7" s="1093">
        <v>36.64062792</v>
      </c>
      <c r="C7" s="1093">
        <v>63.35937208</v>
      </c>
      <c r="D7" s="1093">
        <v>25.799195289</v>
      </c>
      <c r="E7" s="1093">
        <v>74.200804711000004</v>
      </c>
      <c r="F7" s="1093">
        <v>15.984353093999999</v>
      </c>
      <c r="G7" s="1093">
        <v>84.015646906000001</v>
      </c>
      <c r="H7" s="1093">
        <v>24.234151181000001</v>
      </c>
      <c r="I7" s="1093">
        <v>75.765848818999999</v>
      </c>
      <c r="K7" s="1092"/>
      <c r="L7" s="1092"/>
      <c r="M7" s="1092"/>
      <c r="O7" s="1092"/>
      <c r="Q7" s="1092"/>
    </row>
    <row r="8" spans="1:55">
      <c r="A8" s="1091" t="str">
        <f>'66'!A8</f>
        <v>$ indicates as on April 30, 2018</v>
      </c>
      <c r="B8" s="1088"/>
      <c r="C8" s="1088"/>
      <c r="D8" s="1088"/>
      <c r="E8" s="1088"/>
      <c r="F8" s="1088"/>
      <c r="G8" s="1088"/>
      <c r="H8" s="1088"/>
      <c r="I8" s="1088"/>
    </row>
    <row r="9" spans="1:55">
      <c r="A9" s="1012" t="s">
        <v>895</v>
      </c>
      <c r="H9" s="972"/>
      <c r="I9" s="972"/>
      <c r="J9" s="972"/>
      <c r="K9" s="1090"/>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2"/>
      <c r="AY9" s="972"/>
      <c r="AZ9" s="972"/>
      <c r="BA9" s="972"/>
      <c r="BB9" s="972"/>
      <c r="BC9" s="972"/>
    </row>
    <row r="10" spans="1:55">
      <c r="E10" s="1088"/>
      <c r="F10" s="1088"/>
      <c r="G10" s="1088"/>
      <c r="H10" s="1088"/>
      <c r="I10" s="1088"/>
    </row>
    <row r="11" spans="1:55">
      <c r="E11" s="209" t="s">
        <v>31</v>
      </c>
    </row>
    <row r="12" spans="1:55">
      <c r="B12" s="1088"/>
      <c r="C12" s="1088"/>
      <c r="D12" s="1088"/>
      <c r="E12" s="1088"/>
      <c r="F12" s="1088"/>
      <c r="G12" s="1088"/>
      <c r="H12" s="1088"/>
      <c r="I12" s="1088"/>
    </row>
    <row r="13" spans="1:55">
      <c r="B13" s="1088"/>
      <c r="C13" s="1088"/>
      <c r="D13" s="1088"/>
      <c r="E13" s="1088"/>
      <c r="F13" s="1088"/>
      <c r="G13" s="1088"/>
      <c r="H13" s="1088"/>
      <c r="I13" s="1088"/>
    </row>
    <row r="14" spans="1:55">
      <c r="B14" s="1088"/>
      <c r="C14" s="1088"/>
      <c r="D14" s="1088"/>
      <c r="E14" s="1088"/>
      <c r="F14" s="1088"/>
      <c r="G14" s="1088"/>
      <c r="H14" s="1088"/>
      <c r="I14" s="1088"/>
    </row>
    <row r="15" spans="1:55">
      <c r="B15" s="1088"/>
      <c r="C15" s="1088"/>
      <c r="D15" s="1088"/>
      <c r="E15" s="1088"/>
      <c r="F15" s="1088"/>
      <c r="G15" s="1088"/>
      <c r="H15" s="1088"/>
      <c r="I15" s="1088"/>
    </row>
    <row r="16" spans="1:55" s="1086" customFormat="1">
      <c r="A16" s="209"/>
      <c r="B16" s="1088"/>
      <c r="D16" s="1088"/>
      <c r="F16" s="1088"/>
      <c r="H16" s="1088"/>
    </row>
    <row r="17" spans="1:11" s="1086" customFormat="1">
      <c r="A17" s="1089"/>
      <c r="B17" s="1088"/>
    </row>
    <row r="18" spans="1:11" s="1086" customFormat="1">
      <c r="B18" s="1088"/>
      <c r="K18" s="1087"/>
    </row>
    <row r="19" spans="1:11">
      <c r="A19" s="458"/>
      <c r="B19" s="459"/>
      <c r="C19" s="459"/>
      <c r="D19" s="459"/>
      <c r="K19" s="1085"/>
    </row>
    <row r="20" spans="1:11">
      <c r="F20" s="209" t="s">
        <v>31</v>
      </c>
      <c r="I20" s="209" t="s">
        <v>31</v>
      </c>
    </row>
    <row r="21" spans="1:11">
      <c r="B21" s="1085"/>
      <c r="C21" s="1085"/>
      <c r="D21" s="1085"/>
      <c r="E21" s="1085"/>
      <c r="F21" s="1085"/>
      <c r="G21" s="1085"/>
      <c r="H21" s="1085"/>
      <c r="I21" s="1085"/>
    </row>
    <row r="22" spans="1:11">
      <c r="B22" s="1085"/>
      <c r="D22" s="1085"/>
      <c r="F22" s="1085"/>
      <c r="H22" s="1085"/>
    </row>
  </sheetData>
  <mergeCells count="8">
    <mergeCell ref="H3:I3"/>
    <mergeCell ref="F3:G3"/>
    <mergeCell ref="F2:I2"/>
    <mergeCell ref="A1:I1"/>
    <mergeCell ref="B2:E2"/>
    <mergeCell ref="B3:C3"/>
    <mergeCell ref="D3:E3"/>
    <mergeCell ref="A2:A4"/>
  </mergeCells>
  <pageMargins left="0.7" right="0.7" top="0.75" bottom="0.75" header="0.3" footer="0.3"/>
  <pageSetup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130" zoomScaleNormal="130" workbookViewId="0">
      <selection activeCell="F27" sqref="F27"/>
    </sheetView>
  </sheetViews>
  <sheetFormatPr defaultRowHeight="12.75"/>
  <cols>
    <col min="1" max="1" width="11.5703125" style="209" customWidth="1"/>
    <col min="2" max="2" width="11.28515625" style="209" bestFit="1" customWidth="1"/>
    <col min="3" max="3" width="9.140625" style="209"/>
    <col min="4" max="4" width="8.42578125" style="209" customWidth="1"/>
    <col min="5" max="5" width="14.42578125" style="209" customWidth="1"/>
    <col min="6" max="6" width="9.140625" style="209"/>
    <col min="7" max="7" width="14.7109375" style="209" customWidth="1"/>
    <col min="8" max="16384" width="9.140625" style="209"/>
  </cols>
  <sheetData>
    <row r="1" spans="1:9" s="1102" customFormat="1" ht="18" customHeight="1">
      <c r="A1" s="1517" t="s">
        <v>465</v>
      </c>
      <c r="B1" s="1517"/>
      <c r="C1" s="1517"/>
      <c r="D1" s="1517"/>
      <c r="E1" s="1517"/>
      <c r="F1" s="1517"/>
      <c r="G1" s="1517"/>
    </row>
    <row r="2" spans="1:9">
      <c r="A2" s="1545" t="s">
        <v>25</v>
      </c>
      <c r="B2" s="1542" t="s">
        <v>944</v>
      </c>
      <c r="C2" s="1543"/>
      <c r="D2" s="1543"/>
      <c r="E2" s="1548" t="s">
        <v>943</v>
      </c>
      <c r="F2" s="1548"/>
      <c r="G2" s="1548"/>
    </row>
    <row r="3" spans="1:9">
      <c r="A3" s="1547"/>
      <c r="B3" s="1095" t="s">
        <v>78</v>
      </c>
      <c r="C3" s="1095" t="s">
        <v>940</v>
      </c>
      <c r="D3" s="1095" t="s">
        <v>945</v>
      </c>
      <c r="E3" s="1095" t="s">
        <v>78</v>
      </c>
      <c r="F3" s="1095" t="s">
        <v>940</v>
      </c>
      <c r="G3" s="1095" t="s">
        <v>945</v>
      </c>
    </row>
    <row r="4" spans="1:9" s="1009" customFormat="1" ht="13.5" customHeight="1">
      <c r="A4" s="1101" t="s">
        <v>383</v>
      </c>
      <c r="B4" s="1100">
        <v>41.042632143128017</v>
      </c>
      <c r="C4" s="1100">
        <v>58.794851415623498</v>
      </c>
      <c r="D4" s="1100">
        <v>0.16251644124848158</v>
      </c>
      <c r="E4" s="1100">
        <v>20.904736560007905</v>
      </c>
      <c r="F4" s="1100">
        <v>77.365527074018772</v>
      </c>
      <c r="G4" s="1100">
        <v>1.7297363659733265</v>
      </c>
      <c r="I4" s="1097"/>
    </row>
    <row r="5" spans="1:9" s="1009" customFormat="1" ht="13.5" customHeight="1">
      <c r="A5" s="1101" t="s">
        <v>517</v>
      </c>
      <c r="B5" s="1100">
        <v>41.464739715300247</v>
      </c>
      <c r="C5" s="1100">
        <v>58.31347569222897</v>
      </c>
      <c r="D5" s="1100">
        <v>0.22178459247078966</v>
      </c>
      <c r="E5" s="1100">
        <v>19.100228262507958</v>
      </c>
      <c r="F5" s="1100">
        <v>78.961118395467594</v>
      </c>
      <c r="G5" s="1100">
        <v>1.9386533420244485</v>
      </c>
      <c r="I5" s="1097"/>
    </row>
    <row r="6" spans="1:9" ht="13.5" customHeight="1">
      <c r="A6" s="1099">
        <v>43191</v>
      </c>
      <c r="B6" s="1098">
        <v>41.464739715300247</v>
      </c>
      <c r="C6" s="1098">
        <v>58.31347569222897</v>
      </c>
      <c r="D6" s="1098">
        <v>0.22178459247078966</v>
      </c>
      <c r="E6" s="1098">
        <v>19.100228262507958</v>
      </c>
      <c r="F6" s="1098">
        <v>78.961118395467594</v>
      </c>
      <c r="G6" s="1098">
        <v>1.9386533420244485</v>
      </c>
      <c r="I6" s="1097"/>
    </row>
    <row r="7" spans="1:9" ht="13.5" customHeight="1">
      <c r="A7" s="1009" t="str">
        <f>'66'!A8</f>
        <v>$ indicates as on April 30, 2018</v>
      </c>
      <c r="H7" s="209" t="s">
        <v>31</v>
      </c>
    </row>
    <row r="8" spans="1:9" ht="13.5" customHeight="1">
      <c r="A8" s="1012" t="s">
        <v>911</v>
      </c>
      <c r="F8" s="209" t="s">
        <v>31</v>
      </c>
    </row>
    <row r="9" spans="1:9" ht="13.5" customHeight="1">
      <c r="D9" s="209" t="s">
        <v>31</v>
      </c>
      <c r="G9" s="209" t="s">
        <v>31</v>
      </c>
    </row>
    <row r="10" spans="1:9" ht="13.5" customHeight="1"/>
    <row r="11" spans="1:9" ht="13.5" customHeight="1"/>
    <row r="12" spans="1:9" ht="13.5" customHeight="1"/>
    <row r="13" spans="1:9" ht="13.5" customHeight="1"/>
  </sheetData>
  <mergeCells count="4">
    <mergeCell ref="A1:G1"/>
    <mergeCell ref="B2:D2"/>
    <mergeCell ref="E2:G2"/>
    <mergeCell ref="A2:A3"/>
  </mergeCells>
  <pageMargins left="0.7" right="0.7" top="0.75" bottom="0.75" header="0.3" footer="0.3"/>
  <pageSetup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15" zoomScaleNormal="115" workbookViewId="0">
      <selection activeCell="F27" sqref="F27"/>
    </sheetView>
  </sheetViews>
  <sheetFormatPr defaultRowHeight="12.75"/>
  <cols>
    <col min="1" max="1" width="13.28515625" style="209" bestFit="1" customWidth="1"/>
    <col min="2" max="2" width="14" style="209" customWidth="1"/>
    <col min="3" max="3" width="17.140625" style="209" customWidth="1"/>
    <col min="4" max="4" width="13.7109375" style="209" customWidth="1"/>
    <col min="5" max="5" width="21" style="209" customWidth="1"/>
    <col min="6" max="6" width="10" style="209" bestFit="1" customWidth="1"/>
    <col min="7" max="7" width="10.85546875" style="209" bestFit="1" customWidth="1"/>
    <col min="8" max="8" width="26.85546875" style="209" customWidth="1"/>
    <col min="9" max="9" width="11.7109375" style="209" customWidth="1"/>
    <col min="10" max="10" width="13.42578125" style="209" customWidth="1"/>
    <col min="11" max="16384" width="9.140625" style="209"/>
  </cols>
  <sheetData>
    <row r="1" spans="1:9" s="1102" customFormat="1" ht="18" customHeight="1">
      <c r="A1" s="1549" t="s">
        <v>466</v>
      </c>
      <c r="B1" s="1549"/>
      <c r="C1" s="1549"/>
      <c r="D1" s="1549"/>
      <c r="E1" s="1549"/>
    </row>
    <row r="2" spans="1:9" ht="20.25" customHeight="1">
      <c r="A2" s="1108" t="s">
        <v>948</v>
      </c>
      <c r="B2" s="1542" t="s">
        <v>947</v>
      </c>
      <c r="C2" s="1544"/>
      <c r="D2" s="1542" t="s">
        <v>946</v>
      </c>
      <c r="E2" s="1544"/>
    </row>
    <row r="3" spans="1:9">
      <c r="A3" s="1107"/>
      <c r="B3" s="1095" t="s">
        <v>78</v>
      </c>
      <c r="C3" s="1095" t="s">
        <v>940</v>
      </c>
      <c r="D3" s="1095" t="s">
        <v>78</v>
      </c>
      <c r="E3" s="1095" t="s">
        <v>940</v>
      </c>
    </row>
    <row r="4" spans="1:9" s="1009" customFormat="1" ht="13.5" customHeight="1">
      <c r="A4" s="1101" t="s">
        <v>383</v>
      </c>
      <c r="B4" s="1100">
        <v>2.0745345799999999</v>
      </c>
      <c r="C4" s="1100">
        <v>97.925465419999995</v>
      </c>
      <c r="D4" s="1106">
        <v>0.80708148899999999</v>
      </c>
      <c r="E4" s="1100">
        <v>99.192918511000002</v>
      </c>
      <c r="G4" s="1097"/>
      <c r="I4" s="1105"/>
    </row>
    <row r="5" spans="1:9" s="1009" customFormat="1" ht="13.5" customHeight="1">
      <c r="A5" s="1101" t="s">
        <v>517</v>
      </c>
      <c r="B5" s="1100">
        <v>3.7808933759999999</v>
      </c>
      <c r="C5" s="1100">
        <v>96.219106624000005</v>
      </c>
      <c r="D5" s="1106">
        <f>D6</f>
        <v>1.4231339730000001</v>
      </c>
      <c r="E5" s="1100">
        <f>E6</f>
        <v>98.576866026999994</v>
      </c>
      <c r="G5" s="1097"/>
      <c r="I5" s="1105"/>
    </row>
    <row r="6" spans="1:9" ht="13.5" customHeight="1">
      <c r="A6" s="1099">
        <v>43191</v>
      </c>
      <c r="B6" s="1098">
        <v>3.7808933759999999</v>
      </c>
      <c r="C6" s="1098">
        <v>96.219106624000005</v>
      </c>
      <c r="D6" s="1098">
        <v>1.4231339730000001</v>
      </c>
      <c r="E6" s="1098">
        <v>98.576866026999994</v>
      </c>
      <c r="G6" s="1097"/>
      <c r="H6" s="1009"/>
      <c r="I6" s="1105"/>
    </row>
    <row r="7" spans="1:9" ht="13.5" customHeight="1">
      <c r="A7" s="1104" t="str">
        <f>'66'!A8</f>
        <v>$ indicates as on April 30, 2018</v>
      </c>
      <c r="B7" s="1104"/>
      <c r="C7" s="1104"/>
      <c r="D7" s="1104"/>
      <c r="E7" s="1104"/>
      <c r="H7" s="1009"/>
    </row>
    <row r="8" spans="1:9" ht="13.5" customHeight="1">
      <c r="A8" s="1103" t="s">
        <v>915</v>
      </c>
      <c r="D8" s="227"/>
    </row>
    <row r="9" spans="1:9" ht="13.5" customHeight="1">
      <c r="A9" s="1085"/>
      <c r="B9" s="1085"/>
      <c r="C9" s="1085"/>
      <c r="D9" s="1085"/>
      <c r="E9" s="1085"/>
    </row>
    <row r="10" spans="1:9">
      <c r="E10" s="209" t="s">
        <v>31</v>
      </c>
    </row>
    <row r="11" spans="1:9">
      <c r="E11" s="1085"/>
      <c r="F11" s="1085"/>
    </row>
    <row r="12" spans="1:9">
      <c r="E12" s="1085"/>
      <c r="F12" s="1085"/>
    </row>
    <row r="13" spans="1:9">
      <c r="E13" s="1085"/>
      <c r="F13" s="1085"/>
    </row>
    <row r="14" spans="1:9">
      <c r="E14" s="1085"/>
      <c r="F14" s="1085"/>
    </row>
    <row r="15" spans="1:9">
      <c r="E15" s="1085"/>
      <c r="F15" s="1085"/>
    </row>
    <row r="16" spans="1:9">
      <c r="E16" s="1085"/>
      <c r="F16" s="1085"/>
    </row>
    <row r="17" spans="5:6">
      <c r="E17" s="1085"/>
      <c r="F17" s="1085"/>
    </row>
  </sheetData>
  <mergeCells count="3">
    <mergeCell ref="B2:C2"/>
    <mergeCell ref="D2:E2"/>
    <mergeCell ref="A1:E1"/>
  </mergeCells>
  <pageMargins left="0.7" right="0.7" top="0.75" bottom="0.75" header="0.3" footer="0.3"/>
  <pageSetup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F27" sqref="F27"/>
    </sheetView>
  </sheetViews>
  <sheetFormatPr defaultRowHeight="15"/>
  <cols>
    <col min="1" max="1" width="25" style="175" customWidth="1"/>
    <col min="2" max="2" width="11.42578125" style="175" customWidth="1"/>
    <col min="3" max="3" width="10.5703125" style="175" customWidth="1"/>
    <col min="4" max="4" width="15.140625" style="175" customWidth="1"/>
    <col min="5" max="5" width="18.140625" style="175" customWidth="1"/>
    <col min="6" max="16384" width="9.140625" style="175"/>
  </cols>
  <sheetData>
    <row r="1" spans="1:9">
      <c r="A1" s="1550" t="s">
        <v>950</v>
      </c>
      <c r="B1" s="1550"/>
      <c r="C1" s="1550"/>
      <c r="D1" s="1550"/>
      <c r="E1" s="1550"/>
    </row>
    <row r="2" spans="1:9">
      <c r="A2" s="1120" t="s">
        <v>948</v>
      </c>
      <c r="B2" s="1551" t="s">
        <v>944</v>
      </c>
      <c r="C2" s="1552"/>
      <c r="D2" s="1551" t="s">
        <v>946</v>
      </c>
      <c r="E2" s="1552"/>
    </row>
    <row r="3" spans="1:9">
      <c r="A3" s="1119"/>
      <c r="B3" s="1095" t="s">
        <v>78</v>
      </c>
      <c r="C3" s="1118" t="s">
        <v>940</v>
      </c>
      <c r="D3" s="1095" t="s">
        <v>78</v>
      </c>
      <c r="E3" s="1118" t="s">
        <v>940</v>
      </c>
    </row>
    <row r="4" spans="1:9">
      <c r="A4" s="1117" t="s">
        <v>383</v>
      </c>
      <c r="B4" s="1115">
        <v>64.5</v>
      </c>
      <c r="C4" s="1115">
        <v>35.5</v>
      </c>
      <c r="D4" s="1116">
        <v>78.888999999999996</v>
      </c>
      <c r="E4" s="1115">
        <v>21.11</v>
      </c>
      <c r="G4" s="1112"/>
      <c r="I4" s="1111"/>
    </row>
    <row r="5" spans="1:9">
      <c r="A5" s="1117" t="s">
        <v>949</v>
      </c>
      <c r="B5" s="1115">
        <v>77.62379464093874</v>
      </c>
      <c r="C5" s="1115">
        <v>22.376205359061256</v>
      </c>
      <c r="D5" s="1116">
        <f>D6</f>
        <v>76.424549090018772</v>
      </c>
      <c r="E5" s="1115">
        <f>E6</f>
        <v>23.575450909981228</v>
      </c>
      <c r="G5" s="1112"/>
      <c r="I5" s="1111"/>
    </row>
    <row r="6" spans="1:9">
      <c r="A6" s="1114">
        <v>43207</v>
      </c>
      <c r="B6" s="1113">
        <v>77.62379464093874</v>
      </c>
      <c r="C6" s="1113">
        <v>22.376205359061256</v>
      </c>
      <c r="D6" s="1113">
        <v>76.424549090018772</v>
      </c>
      <c r="E6" s="1113">
        <v>23.575450909981228</v>
      </c>
      <c r="G6" s="1112"/>
      <c r="I6" s="1111"/>
    </row>
    <row r="7" spans="1:9">
      <c r="A7" s="1009" t="str">
        <f>'66'!A8</f>
        <v>$ indicates as on April 30, 2018</v>
      </c>
      <c r="B7" s="1110"/>
      <c r="C7" s="1110"/>
    </row>
    <row r="8" spans="1:9">
      <c r="A8" s="1009" t="s">
        <v>916</v>
      </c>
      <c r="B8" s="81"/>
      <c r="C8" s="81"/>
      <c r="D8" s="1109"/>
      <c r="E8" s="81"/>
    </row>
    <row r="10" spans="1:9">
      <c r="G10" s="175" t="s">
        <v>31</v>
      </c>
    </row>
  </sheetData>
  <mergeCells count="3">
    <mergeCell ref="A1:E1"/>
    <mergeCell ref="B2:C2"/>
    <mergeCell ref="D2:E2"/>
  </mergeCell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9"/>
  <sheetViews>
    <sheetView topLeftCell="A22" zoomScale="115" zoomScaleNormal="115" workbookViewId="0">
      <selection activeCell="F27" sqref="F27"/>
    </sheetView>
  </sheetViews>
  <sheetFormatPr defaultRowHeight="12.75"/>
  <cols>
    <col min="1" max="1" width="9.42578125" style="1068" bestFit="1" customWidth="1"/>
    <col min="2" max="2" width="17.5703125" style="1068" customWidth="1"/>
    <col min="3" max="3" width="11.140625" style="1068" bestFit="1" customWidth="1"/>
    <col min="4" max="4" width="9.7109375" style="1068" bestFit="1" customWidth="1"/>
    <col min="5" max="5" width="11" style="1121" customWidth="1"/>
    <col min="6" max="6" width="9.5703125" style="1121" bestFit="1" customWidth="1"/>
    <col min="7" max="7" width="11.140625" style="1068" bestFit="1" customWidth="1"/>
    <col min="8" max="8" width="9.7109375" style="1068" bestFit="1" customWidth="1"/>
    <col min="9" max="9" width="11.140625" style="1121" bestFit="1" customWidth="1"/>
    <col min="10" max="10" width="9.7109375" style="1121" bestFit="1" customWidth="1"/>
    <col min="11" max="16384" width="9.140625" style="1068"/>
  </cols>
  <sheetData>
    <row r="1" spans="1:12" ht="15">
      <c r="A1" s="1561" t="s">
        <v>467</v>
      </c>
      <c r="B1" s="1561"/>
      <c r="C1" s="1561"/>
      <c r="D1" s="1561"/>
      <c r="E1" s="1561"/>
      <c r="F1" s="1561"/>
      <c r="G1" s="1561"/>
      <c r="H1" s="1561"/>
      <c r="I1" s="1561"/>
      <c r="J1" s="1561"/>
    </row>
    <row r="2" spans="1:12">
      <c r="A2" s="1563" t="s">
        <v>989</v>
      </c>
      <c r="B2" s="1564" t="s">
        <v>988</v>
      </c>
      <c r="C2" s="1553" t="s">
        <v>517</v>
      </c>
      <c r="D2" s="1554"/>
      <c r="E2" s="1553">
        <v>42826</v>
      </c>
      <c r="F2" s="1554"/>
      <c r="G2" s="1553">
        <v>43160</v>
      </c>
      <c r="H2" s="1554"/>
      <c r="I2" s="1553">
        <v>43191</v>
      </c>
      <c r="J2" s="1554"/>
    </row>
    <row r="3" spans="1:12" ht="38.25">
      <c r="A3" s="1563"/>
      <c r="B3" s="1564"/>
      <c r="C3" s="1155" t="s">
        <v>914</v>
      </c>
      <c r="D3" s="1155" t="s">
        <v>987</v>
      </c>
      <c r="E3" s="1155" t="s">
        <v>914</v>
      </c>
      <c r="F3" s="1155" t="s">
        <v>986</v>
      </c>
      <c r="G3" s="1155" t="s">
        <v>914</v>
      </c>
      <c r="H3" s="1155" t="s">
        <v>986</v>
      </c>
      <c r="I3" s="1155" t="s">
        <v>914</v>
      </c>
      <c r="J3" s="1155" t="s">
        <v>986</v>
      </c>
    </row>
    <row r="4" spans="1:12" ht="12.75" customHeight="1">
      <c r="A4" s="1559" t="s">
        <v>985</v>
      </c>
      <c r="B4" s="1560"/>
      <c r="C4" s="1560"/>
      <c r="D4" s="1560"/>
      <c r="E4" s="1560"/>
      <c r="F4" s="1560"/>
      <c r="G4" s="1560"/>
      <c r="H4" s="1560"/>
      <c r="I4" s="1560"/>
      <c r="J4" s="1560"/>
    </row>
    <row r="5" spans="1:12" ht="12" customHeight="1">
      <c r="A5" s="1148" t="s">
        <v>984</v>
      </c>
      <c r="B5" s="1555" t="s">
        <v>908</v>
      </c>
      <c r="C5" s="1556"/>
      <c r="D5" s="1556"/>
      <c r="E5" s="1556"/>
      <c r="F5" s="1556"/>
      <c r="G5" s="1556"/>
      <c r="H5" s="1556"/>
      <c r="I5" s="1556"/>
      <c r="J5" s="1557"/>
    </row>
    <row r="6" spans="1:12">
      <c r="A6" s="1143">
        <v>1</v>
      </c>
      <c r="B6" s="1147" t="s">
        <v>983</v>
      </c>
      <c r="C6" s="1144">
        <v>0.21308275099999999</v>
      </c>
      <c r="D6" s="1144">
        <v>66209.530344600003</v>
      </c>
      <c r="E6" s="1144">
        <v>0.196429772</v>
      </c>
      <c r="F6" s="1144">
        <v>57055.571458999999</v>
      </c>
      <c r="G6" s="1153">
        <v>0.218715298</v>
      </c>
      <c r="H6" s="1153">
        <v>66700.335319000005</v>
      </c>
      <c r="I6" s="1154">
        <v>0.21308275099999999</v>
      </c>
      <c r="J6" s="1153">
        <v>66209.530344600003</v>
      </c>
    </row>
    <row r="7" spans="1:12">
      <c r="A7" s="1143">
        <v>2</v>
      </c>
      <c r="B7" s="1147" t="s">
        <v>982</v>
      </c>
      <c r="C7" s="1144">
        <v>15.222353</v>
      </c>
      <c r="D7" s="1144">
        <v>59630.904609099998</v>
      </c>
      <c r="E7" s="1144">
        <v>10.496638000000001</v>
      </c>
      <c r="F7" s="1144">
        <v>43509.4252968</v>
      </c>
      <c r="G7" s="1153">
        <v>12.306042</v>
      </c>
      <c r="H7" s="1153">
        <v>47657.215651899998</v>
      </c>
      <c r="I7" s="1145">
        <v>15.222353</v>
      </c>
      <c r="J7" s="1153">
        <v>59630.904609099998</v>
      </c>
    </row>
    <row r="8" spans="1:12">
      <c r="A8" s="1151"/>
      <c r="B8" s="1134" t="s">
        <v>981</v>
      </c>
      <c r="C8" s="1149">
        <f t="shared" ref="C8:J8" si="0">SUM(C6:C7)</f>
        <v>15.435435751</v>
      </c>
      <c r="D8" s="1149">
        <f t="shared" si="0"/>
        <v>125840.43495369999</v>
      </c>
      <c r="E8" s="1149">
        <f t="shared" si="0"/>
        <v>10.693067772000001</v>
      </c>
      <c r="F8" s="1149">
        <f t="shared" si="0"/>
        <v>100564.99675580001</v>
      </c>
      <c r="G8" s="1152">
        <f t="shared" si="0"/>
        <v>12.524757297999999</v>
      </c>
      <c r="H8" s="1152">
        <f t="shared" si="0"/>
        <v>114357.5509709</v>
      </c>
      <c r="I8" s="1152">
        <f t="shared" si="0"/>
        <v>15.435435751</v>
      </c>
      <c r="J8" s="1152">
        <f t="shared" si="0"/>
        <v>125840.43495369999</v>
      </c>
    </row>
    <row r="9" spans="1:12" ht="12.75" customHeight="1">
      <c r="A9" s="1148" t="s">
        <v>980</v>
      </c>
      <c r="B9" s="1555" t="s">
        <v>979</v>
      </c>
      <c r="C9" s="1556"/>
      <c r="D9" s="1556"/>
      <c r="E9" s="1556"/>
      <c r="F9" s="1556"/>
      <c r="G9" s="1556"/>
      <c r="H9" s="1556"/>
      <c r="I9" s="1556"/>
      <c r="J9" s="1557"/>
    </row>
    <row r="10" spans="1:12">
      <c r="A10" s="1143">
        <v>1</v>
      </c>
      <c r="B10" s="1147" t="s">
        <v>978</v>
      </c>
      <c r="C10" s="1146">
        <v>4262.54</v>
      </c>
      <c r="D10" s="1146">
        <v>64882.026149999998</v>
      </c>
      <c r="E10" s="1144">
        <v>918.78700000000003</v>
      </c>
      <c r="F10" s="1144">
        <v>11468.155185</v>
      </c>
      <c r="G10" s="1146">
        <v>1365.646</v>
      </c>
      <c r="H10" s="1146">
        <v>18548.360720000001</v>
      </c>
      <c r="I10" s="1145">
        <v>4262.54</v>
      </c>
      <c r="J10" s="1144">
        <v>64882.026149999998</v>
      </c>
    </row>
    <row r="11" spans="1:12">
      <c r="A11" s="1143">
        <v>2</v>
      </c>
      <c r="B11" s="1147" t="s">
        <v>977</v>
      </c>
      <c r="C11" s="1146">
        <v>4.9390000000000001</v>
      </c>
      <c r="D11" s="1146">
        <v>175.364305</v>
      </c>
      <c r="E11" s="1133" t="s">
        <v>468</v>
      </c>
      <c r="F11" s="1133" t="s">
        <v>468</v>
      </c>
      <c r="G11" s="1133">
        <v>1.115</v>
      </c>
      <c r="H11" s="1133">
        <v>38.579300000000003</v>
      </c>
      <c r="I11" s="1145">
        <v>4.9390000000000001</v>
      </c>
      <c r="J11" s="1144">
        <v>175.364305</v>
      </c>
    </row>
    <row r="12" spans="1:12">
      <c r="A12" s="1143">
        <v>3</v>
      </c>
      <c r="B12" s="1147" t="s">
        <v>976</v>
      </c>
      <c r="C12" s="1146">
        <v>1086.7239999999999</v>
      </c>
      <c r="D12" s="1146">
        <v>48769.533251250003</v>
      </c>
      <c r="E12" s="1144">
        <v>891.83024999999998</v>
      </c>
      <c r="F12" s="1144">
        <v>32976.558579999997</v>
      </c>
      <c r="G12" s="1146">
        <v>1064.19975</v>
      </c>
      <c r="H12" s="1146">
        <v>47305.372193750001</v>
      </c>
      <c r="I12" s="1145">
        <v>1086.7239999999999</v>
      </c>
      <c r="J12" s="1144">
        <v>48769.533251250003</v>
      </c>
    </row>
    <row r="13" spans="1:12">
      <c r="A13" s="1143">
        <v>4</v>
      </c>
      <c r="B13" s="1147" t="s">
        <v>975</v>
      </c>
      <c r="C13" s="1146">
        <v>2054.6460000000002</v>
      </c>
      <c r="D13" s="1146">
        <v>31838.551855000002</v>
      </c>
      <c r="E13" s="1144">
        <v>1959.636</v>
      </c>
      <c r="F13" s="1144">
        <v>28135.40756</v>
      </c>
      <c r="G13" s="1146">
        <v>2258.3339999999998</v>
      </c>
      <c r="H13" s="1146">
        <v>35185.950375</v>
      </c>
      <c r="I13" s="1145">
        <v>2054.6460000000002</v>
      </c>
      <c r="J13" s="1144">
        <v>31838.551855000002</v>
      </c>
    </row>
    <row r="14" spans="1:12">
      <c r="A14" s="1143">
        <v>5</v>
      </c>
      <c r="B14" s="1147" t="s">
        <v>974</v>
      </c>
      <c r="C14" s="1146">
        <v>440.34719999999999</v>
      </c>
      <c r="D14" s="1146">
        <v>41261.816994000001</v>
      </c>
      <c r="E14" s="1144">
        <v>226.85890000000001</v>
      </c>
      <c r="F14" s="1144">
        <v>14182.959627</v>
      </c>
      <c r="G14" s="1146">
        <v>322.63159999999999</v>
      </c>
      <c r="H14" s="1146">
        <v>28144.7533195</v>
      </c>
      <c r="I14" s="1145">
        <v>440.34719999999999</v>
      </c>
      <c r="J14" s="1144">
        <v>41261.816994000001</v>
      </c>
      <c r="L14" s="1068" t="s">
        <v>31</v>
      </c>
    </row>
    <row r="15" spans="1:12">
      <c r="A15" s="1143">
        <v>6</v>
      </c>
      <c r="B15" s="1147" t="s">
        <v>973</v>
      </c>
      <c r="C15" s="1146">
        <v>3145.828</v>
      </c>
      <c r="D15" s="1146">
        <v>66102.643100000001</v>
      </c>
      <c r="E15" s="1144">
        <v>2870.3670000000002</v>
      </c>
      <c r="F15" s="1144">
        <v>48808.80199</v>
      </c>
      <c r="G15" s="1146">
        <v>3703.0520000000001</v>
      </c>
      <c r="H15" s="1146">
        <v>78803.464330000003</v>
      </c>
      <c r="I15" s="1145">
        <v>3145.828</v>
      </c>
      <c r="J15" s="1144">
        <v>66102.643100000001</v>
      </c>
    </row>
    <row r="16" spans="1:12">
      <c r="A16" s="1151"/>
      <c r="B16" s="1134" t="s">
        <v>972</v>
      </c>
      <c r="C16" s="1149">
        <f t="shared" ref="C16:J16" si="1">SUM(C10:C15)</f>
        <v>10995.0242</v>
      </c>
      <c r="D16" s="1149">
        <f t="shared" si="1"/>
        <v>253029.93565524998</v>
      </c>
      <c r="E16" s="1149">
        <f t="shared" si="1"/>
        <v>6867.4791500000001</v>
      </c>
      <c r="F16" s="1149">
        <f t="shared" si="1"/>
        <v>135571.882942</v>
      </c>
      <c r="G16" s="1149">
        <f t="shared" si="1"/>
        <v>8714.9783499999994</v>
      </c>
      <c r="H16" s="1149">
        <f t="shared" si="1"/>
        <v>208026.48023824999</v>
      </c>
      <c r="I16" s="1149">
        <f t="shared" si="1"/>
        <v>10995.0242</v>
      </c>
      <c r="J16" s="1149">
        <f t="shared" si="1"/>
        <v>253029.93565524998</v>
      </c>
      <c r="L16" s="1068" t="s">
        <v>31</v>
      </c>
    </row>
    <row r="17" spans="1:13" ht="12.75" customHeight="1">
      <c r="A17" s="1148" t="s">
        <v>971</v>
      </c>
      <c r="B17" s="1555" t="s">
        <v>970</v>
      </c>
      <c r="C17" s="1556"/>
      <c r="D17" s="1556"/>
      <c r="E17" s="1556"/>
      <c r="F17" s="1556"/>
      <c r="G17" s="1556"/>
      <c r="H17" s="1556"/>
      <c r="I17" s="1556"/>
      <c r="J17" s="1557"/>
      <c r="L17" s="1068" t="s">
        <v>31</v>
      </c>
    </row>
    <row r="18" spans="1:13">
      <c r="A18" s="1143">
        <v>1</v>
      </c>
      <c r="B18" s="1147" t="s">
        <v>969</v>
      </c>
      <c r="C18" s="1146">
        <v>0.18309999999999998</v>
      </c>
      <c r="D18" s="1146">
        <v>18.373867000000004</v>
      </c>
      <c r="E18" s="1144">
        <v>0.6663</v>
      </c>
      <c r="F18" s="1144">
        <v>82.382394000000019</v>
      </c>
      <c r="G18" s="1146">
        <v>0.25459999999999994</v>
      </c>
      <c r="H18" s="1146">
        <v>28.020814000000001</v>
      </c>
      <c r="I18" s="1145">
        <v>0.18309999999999998</v>
      </c>
      <c r="J18" s="1144">
        <v>18.373867000000004</v>
      </c>
      <c r="L18" s="1068" t="s">
        <v>31</v>
      </c>
    </row>
    <row r="19" spans="1:13">
      <c r="A19" s="1143">
        <v>2</v>
      </c>
      <c r="B19" s="1147" t="s">
        <v>968</v>
      </c>
      <c r="C19" s="1133" t="s">
        <v>468</v>
      </c>
      <c r="D19" s="1133" t="s">
        <v>468</v>
      </c>
      <c r="E19" s="1146">
        <v>0.05</v>
      </c>
      <c r="F19" s="1146">
        <v>0.2316</v>
      </c>
      <c r="G19" s="1133" t="s">
        <v>468</v>
      </c>
      <c r="H19" s="1133" t="s">
        <v>468</v>
      </c>
      <c r="I19" s="1133" t="s">
        <v>468</v>
      </c>
      <c r="J19" s="1133" t="s">
        <v>468</v>
      </c>
    </row>
    <row r="20" spans="1:13">
      <c r="A20" s="1143">
        <v>3</v>
      </c>
      <c r="B20" s="1147" t="s">
        <v>967</v>
      </c>
      <c r="C20" s="1146">
        <v>264.83449999999999</v>
      </c>
      <c r="D20" s="1146">
        <v>3238.3743749999999</v>
      </c>
      <c r="E20" s="1144">
        <v>373.58775000000003</v>
      </c>
      <c r="F20" s="1144">
        <v>4620.6305250000005</v>
      </c>
      <c r="G20" s="1146">
        <v>349.91525000000001</v>
      </c>
      <c r="H20" s="1146">
        <v>4234.7416750000011</v>
      </c>
      <c r="I20" s="1145">
        <v>264.83449999999999</v>
      </c>
      <c r="J20" s="1144">
        <v>3238.3743749999999</v>
      </c>
    </row>
    <row r="21" spans="1:13">
      <c r="A21" s="1143">
        <v>4</v>
      </c>
      <c r="B21" s="1147" t="s">
        <v>966</v>
      </c>
      <c r="C21" s="1146">
        <v>405.17000000000007</v>
      </c>
      <c r="D21" s="1146">
        <v>2628.2279899999999</v>
      </c>
      <c r="E21" s="1144">
        <v>672.66</v>
      </c>
      <c r="F21" s="1144">
        <v>3350.4809799999998</v>
      </c>
      <c r="G21" s="1146">
        <v>558.65999999999985</v>
      </c>
      <c r="H21" s="1146">
        <v>3590.3406399999994</v>
      </c>
      <c r="I21" s="1145">
        <v>405.17000000000007</v>
      </c>
      <c r="J21" s="1144">
        <v>2628.2279899999999</v>
      </c>
      <c r="K21" s="1068" t="s">
        <v>31</v>
      </c>
    </row>
    <row r="22" spans="1:13">
      <c r="A22" s="1143">
        <v>5</v>
      </c>
      <c r="B22" s="1147" t="s">
        <v>965</v>
      </c>
      <c r="C22" s="1133" t="s">
        <v>468</v>
      </c>
      <c r="D22" s="1133" t="s">
        <v>468</v>
      </c>
      <c r="E22" s="1150">
        <v>8.0000000000000002E-3</v>
      </c>
      <c r="F22" s="1150">
        <v>4.1866E-2</v>
      </c>
      <c r="G22" s="1133" t="s">
        <v>468</v>
      </c>
      <c r="H22" s="1133" t="s">
        <v>468</v>
      </c>
      <c r="I22" s="1133" t="s">
        <v>468</v>
      </c>
      <c r="J22" s="1133" t="s">
        <v>468</v>
      </c>
    </row>
    <row r="23" spans="1:13" ht="12" customHeight="1">
      <c r="A23" s="1143">
        <v>6</v>
      </c>
      <c r="B23" s="1147" t="s">
        <v>964</v>
      </c>
      <c r="C23" s="1146">
        <v>11.1996</v>
      </c>
      <c r="D23" s="1146">
        <v>1497.0987215999999</v>
      </c>
      <c r="E23" s="1144">
        <v>11.43036</v>
      </c>
      <c r="F23" s="1144">
        <v>1102.2550128</v>
      </c>
      <c r="G23" s="1146">
        <v>14.850360000000004</v>
      </c>
      <c r="H23" s="1146">
        <v>1827.3570048000001</v>
      </c>
      <c r="I23" s="1145">
        <v>11.1996</v>
      </c>
      <c r="J23" s="1144">
        <v>1497.0987215999999</v>
      </c>
      <c r="L23" s="1068" t="s">
        <v>31</v>
      </c>
    </row>
    <row r="24" spans="1:13">
      <c r="A24" s="1143">
        <v>7</v>
      </c>
      <c r="B24" s="1147" t="s">
        <v>963</v>
      </c>
      <c r="C24" s="1133" t="s">
        <v>468</v>
      </c>
      <c r="D24" s="1133" t="s">
        <v>468</v>
      </c>
      <c r="E24" s="1133">
        <v>20.74</v>
      </c>
      <c r="F24" s="1133">
        <v>111.29117000000001</v>
      </c>
      <c r="G24" s="1133" t="s">
        <v>468</v>
      </c>
      <c r="H24" s="1133" t="s">
        <v>468</v>
      </c>
      <c r="I24" s="1133" t="s">
        <v>468</v>
      </c>
      <c r="J24" s="1133" t="s">
        <v>468</v>
      </c>
      <c r="L24" s="1068" t="s">
        <v>31</v>
      </c>
    </row>
    <row r="25" spans="1:13" ht="13.5" customHeight="1">
      <c r="A25" s="1143"/>
      <c r="B25" s="1134" t="s">
        <v>962</v>
      </c>
      <c r="C25" s="1149">
        <f t="shared" ref="C25:J25" si="2">SUM(C18:C24)</f>
        <v>681.38720000000012</v>
      </c>
      <c r="D25" s="1149">
        <f t="shared" si="2"/>
        <v>7382.0749535999985</v>
      </c>
      <c r="E25" s="1149">
        <f t="shared" si="2"/>
        <v>1079.1424100000002</v>
      </c>
      <c r="F25" s="1149">
        <f t="shared" si="2"/>
        <v>9267.3135478000004</v>
      </c>
      <c r="G25" s="1149">
        <f t="shared" si="2"/>
        <v>923.68020999999987</v>
      </c>
      <c r="H25" s="1149">
        <f t="shared" si="2"/>
        <v>9680.4601338000011</v>
      </c>
      <c r="I25" s="1149">
        <f t="shared" si="2"/>
        <v>681.38720000000012</v>
      </c>
      <c r="J25" s="1149">
        <f t="shared" si="2"/>
        <v>7382.0749535999985</v>
      </c>
      <c r="M25" s="1068" t="s">
        <v>31</v>
      </c>
    </row>
    <row r="26" spans="1:13">
      <c r="A26" s="1148" t="s">
        <v>961</v>
      </c>
      <c r="B26" s="1555" t="s">
        <v>907</v>
      </c>
      <c r="C26" s="1556"/>
      <c r="D26" s="1556"/>
      <c r="E26" s="1556"/>
      <c r="F26" s="1556"/>
      <c r="G26" s="1556"/>
      <c r="H26" s="1556"/>
      <c r="I26" s="1556"/>
      <c r="J26" s="1557"/>
      <c r="L26" s="1068" t="s">
        <v>31</v>
      </c>
      <c r="M26" s="1068" t="s">
        <v>31</v>
      </c>
    </row>
    <row r="27" spans="1:13">
      <c r="A27" s="1143">
        <v>1</v>
      </c>
      <c r="B27" s="1147" t="s">
        <v>960</v>
      </c>
      <c r="C27" s="1146">
        <v>50265.019828434</v>
      </c>
      <c r="D27" s="1146">
        <v>159948.61998700001</v>
      </c>
      <c r="E27" s="1144">
        <v>39029.269324451001</v>
      </c>
      <c r="F27" s="1144">
        <v>94650.332240999996</v>
      </c>
      <c r="G27" s="1146">
        <v>54084.153580945997</v>
      </c>
      <c r="H27" s="1146">
        <v>161479.91234800001</v>
      </c>
      <c r="I27" s="1145">
        <v>50265.019828434</v>
      </c>
      <c r="J27" s="1144">
        <v>159948.61998700001</v>
      </c>
    </row>
    <row r="28" spans="1:13" ht="21" customHeight="1">
      <c r="A28" s="1143">
        <v>2</v>
      </c>
      <c r="B28" s="1142" t="s">
        <v>959</v>
      </c>
      <c r="C28" s="1141">
        <v>875.41375000000005</v>
      </c>
      <c r="D28" s="1141">
        <v>15662.086425</v>
      </c>
      <c r="E28" s="1139">
        <v>1165.9312500000001</v>
      </c>
      <c r="F28" s="1139">
        <v>24205.607287499999</v>
      </c>
      <c r="G28" s="1141">
        <v>1046.10625</v>
      </c>
      <c r="H28" s="1141">
        <v>18469.902600000001</v>
      </c>
      <c r="I28" s="1140">
        <v>875.41375000000005</v>
      </c>
      <c r="J28" s="1139">
        <v>15662.086425</v>
      </c>
      <c r="L28" s="1068" t="s">
        <v>31</v>
      </c>
    </row>
    <row r="29" spans="1:13">
      <c r="A29" s="1138"/>
      <c r="B29" s="1138" t="s">
        <v>958</v>
      </c>
      <c r="C29" s="1136">
        <f>C27</f>
        <v>50265.019828434</v>
      </c>
      <c r="D29" s="1136">
        <f>SUM(D27:D28)</f>
        <v>175610.706412</v>
      </c>
      <c r="E29" s="1136">
        <f>E27</f>
        <v>39029.269324451001</v>
      </c>
      <c r="F29" s="1137">
        <f>SUM(F27:F28)</f>
        <v>118855.93952849999</v>
      </c>
      <c r="G29" s="1136">
        <f>G27</f>
        <v>54084.153580945997</v>
      </c>
      <c r="H29" s="1136">
        <f>SUM(H27:H28)</f>
        <v>179949.81494800001</v>
      </c>
      <c r="I29" s="1136">
        <f>I27</f>
        <v>50265.019828434</v>
      </c>
      <c r="J29" s="1136">
        <f>SUM(J27:J28)</f>
        <v>175610.706412</v>
      </c>
    </row>
    <row r="30" spans="1:13" ht="15" customHeight="1">
      <c r="A30" s="1562" t="s">
        <v>957</v>
      </c>
      <c r="B30" s="1562"/>
      <c r="C30" s="1130">
        <f>SUM(C8+C16+C25+C29)</f>
        <v>61956.866664185</v>
      </c>
      <c r="D30" s="1130">
        <f>SUM(D8+D16+D25+D29)</f>
        <v>561863.15197454998</v>
      </c>
      <c r="E30" s="1130">
        <f>SUM(E8+E16+E25+E27)</f>
        <v>46986.583952223002</v>
      </c>
      <c r="F30" s="1130">
        <f>SUM(F8+F16+F25+F29)</f>
        <v>364260.1327741</v>
      </c>
      <c r="G30" s="1130">
        <f>SUM(G8+G16+G25+G27)</f>
        <v>63735.336898244001</v>
      </c>
      <c r="H30" s="1130">
        <f>SUM(H8+H16+H25+H29)</f>
        <v>512014.30629094999</v>
      </c>
      <c r="I30" s="1130">
        <f>SUM(I8+I16+I25+I29)</f>
        <v>61956.866664185</v>
      </c>
      <c r="J30" s="1130">
        <f>SUM(J8+J16+J25+J29)</f>
        <v>561863.15197454998</v>
      </c>
      <c r="K30" s="1068" t="s">
        <v>31</v>
      </c>
      <c r="L30" s="1068" t="s">
        <v>31</v>
      </c>
      <c r="M30" s="1068" t="s">
        <v>31</v>
      </c>
    </row>
    <row r="31" spans="1:13" ht="15" customHeight="1">
      <c r="A31" s="1559" t="s">
        <v>956</v>
      </c>
      <c r="B31" s="1560"/>
      <c r="C31" s="1560"/>
      <c r="D31" s="1560"/>
      <c r="E31" s="1560"/>
      <c r="F31" s="1560"/>
      <c r="G31" s="1560"/>
      <c r="H31" s="1560"/>
      <c r="I31" s="1560"/>
      <c r="J31" s="1560"/>
      <c r="M31" s="1068" t="s">
        <v>31</v>
      </c>
    </row>
    <row r="32" spans="1:13" ht="15" customHeight="1">
      <c r="A32" s="1135"/>
      <c r="B32" s="1134" t="s">
        <v>955</v>
      </c>
      <c r="C32" s="1132">
        <v>8.3880000000000014E-3</v>
      </c>
      <c r="D32" s="1130">
        <v>2640.4238849999997</v>
      </c>
      <c r="E32" s="1133" t="s">
        <v>468</v>
      </c>
      <c r="F32" s="1133" t="s">
        <v>468</v>
      </c>
      <c r="G32" s="1132">
        <v>2.3019999999999998E-3</v>
      </c>
      <c r="H32" s="1130">
        <v>703.92821500000002</v>
      </c>
      <c r="I32" s="1131">
        <v>8.3880000000000014E-3</v>
      </c>
      <c r="J32" s="1130">
        <v>2640.4238849999997</v>
      </c>
    </row>
    <row r="33" spans="1:12">
      <c r="A33" s="1129" t="str">
        <f>'66'!A8</f>
        <v>$ indicates as on April 30, 2018</v>
      </c>
      <c r="B33" s="1128"/>
      <c r="E33" s="1068"/>
      <c r="F33" s="1068"/>
      <c r="I33" s="1068"/>
      <c r="J33" s="1127"/>
    </row>
    <row r="34" spans="1:12">
      <c r="A34" s="1558" t="s">
        <v>954</v>
      </c>
      <c r="B34" s="1558"/>
      <c r="C34" s="1558"/>
      <c r="D34" s="1558"/>
      <c r="E34" s="1558"/>
      <c r="F34" s="1558"/>
      <c r="G34" s="1558"/>
      <c r="H34" s="1558"/>
      <c r="I34" s="1558"/>
      <c r="J34" s="1558"/>
      <c r="L34" s="1068" t="s">
        <v>31</v>
      </c>
    </row>
    <row r="35" spans="1:12">
      <c r="A35" s="1126" t="s">
        <v>953</v>
      </c>
      <c r="E35" s="1068"/>
      <c r="F35" s="1068"/>
      <c r="I35" s="1068"/>
      <c r="J35" s="1068"/>
    </row>
    <row r="36" spans="1:12">
      <c r="A36" s="1125" t="s">
        <v>952</v>
      </c>
      <c r="B36" s="1125"/>
      <c r="C36" s="1125"/>
      <c r="D36" s="1125"/>
      <c r="E36" s="1125"/>
      <c r="F36" s="1125"/>
      <c r="G36" s="1125"/>
      <c r="H36" s="1125"/>
      <c r="I36" s="1125"/>
      <c r="J36" s="1124"/>
    </row>
    <row r="37" spans="1:12">
      <c r="A37" s="1056" t="s">
        <v>951</v>
      </c>
      <c r="E37" s="1122"/>
      <c r="F37" s="1122"/>
      <c r="I37" s="1122"/>
      <c r="J37" s="1122"/>
    </row>
    <row r="38" spans="1:12">
      <c r="C38" s="1123"/>
      <c r="D38" s="1123"/>
      <c r="E38" s="1123" t="s">
        <v>31</v>
      </c>
      <c r="F38" s="1123"/>
      <c r="G38" s="1123"/>
      <c r="H38" s="1123"/>
      <c r="I38" s="1123"/>
      <c r="J38" s="1123"/>
    </row>
    <row r="39" spans="1:12">
      <c r="C39" s="1068" t="s">
        <v>31</v>
      </c>
      <c r="E39" s="1122"/>
      <c r="F39" s="1122"/>
      <c r="I39" s="1122"/>
      <c r="J39" s="1122"/>
    </row>
    <row r="40" spans="1:12">
      <c r="E40" s="1122"/>
      <c r="F40" s="1122"/>
      <c r="I40" s="1122"/>
      <c r="J40" s="1122"/>
    </row>
    <row r="41" spans="1:12">
      <c r="E41" s="1122"/>
      <c r="F41" s="1122"/>
      <c r="I41" s="1122"/>
      <c r="J41" s="1122"/>
    </row>
    <row r="42" spans="1:12">
      <c r="E42" s="1122"/>
      <c r="F42" s="1122"/>
      <c r="I42" s="1122"/>
      <c r="J42" s="1122"/>
    </row>
    <row r="43" spans="1:12">
      <c r="E43" s="1122"/>
      <c r="F43" s="1122"/>
      <c r="I43" s="1122"/>
      <c r="J43" s="1122"/>
    </row>
    <row r="44" spans="1:12">
      <c r="E44" s="1122"/>
      <c r="F44" s="1122"/>
      <c r="I44" s="1122"/>
      <c r="J44" s="1122"/>
    </row>
    <row r="45" spans="1:12">
      <c r="E45" s="1122"/>
      <c r="F45" s="1122"/>
      <c r="I45" s="1122"/>
      <c r="J45" s="1122"/>
    </row>
    <row r="46" spans="1:12">
      <c r="E46" s="1122"/>
      <c r="F46" s="1122"/>
      <c r="I46" s="1122"/>
      <c r="J46" s="1122"/>
    </row>
    <row r="47" spans="1:12">
      <c r="E47" s="1122"/>
      <c r="F47" s="1122"/>
      <c r="I47" s="1122"/>
      <c r="J47" s="1122"/>
    </row>
    <row r="48" spans="1:12">
      <c r="E48" s="1122"/>
      <c r="F48" s="1122"/>
      <c r="I48" s="1122"/>
      <c r="J48" s="1122"/>
    </row>
    <row r="49" spans="5:10">
      <c r="E49" s="1122"/>
      <c r="F49" s="1122"/>
      <c r="I49" s="1122"/>
      <c r="J49" s="1122"/>
    </row>
    <row r="50" spans="5:10">
      <c r="E50" s="1122"/>
      <c r="F50" s="1122"/>
      <c r="I50" s="1122"/>
      <c r="J50" s="1122"/>
    </row>
    <row r="51" spans="5:10">
      <c r="E51" s="1122"/>
      <c r="F51" s="1122"/>
      <c r="I51" s="1122"/>
      <c r="J51" s="1122"/>
    </row>
    <row r="52" spans="5:10">
      <c r="E52" s="1122"/>
      <c r="F52" s="1122"/>
      <c r="I52" s="1122"/>
      <c r="J52" s="1122"/>
    </row>
    <row r="53" spans="5:10">
      <c r="E53" s="1122"/>
      <c r="F53" s="1122"/>
      <c r="I53" s="1122"/>
      <c r="J53" s="1122"/>
    </row>
    <row r="54" spans="5:10">
      <c r="E54" s="1122"/>
      <c r="F54" s="1122"/>
      <c r="I54" s="1122"/>
      <c r="J54" s="1122"/>
    </row>
    <row r="55" spans="5:10">
      <c r="E55" s="1122"/>
      <c r="F55" s="1122"/>
      <c r="I55" s="1122"/>
      <c r="J55" s="1122"/>
    </row>
    <row r="56" spans="5:10">
      <c r="E56" s="1122"/>
      <c r="F56" s="1122"/>
      <c r="I56" s="1122"/>
      <c r="J56" s="1122"/>
    </row>
    <row r="57" spans="5:10">
      <c r="E57" s="1122"/>
      <c r="F57" s="1122"/>
      <c r="I57" s="1122"/>
      <c r="J57" s="1122"/>
    </row>
    <row r="58" spans="5:10">
      <c r="E58" s="1122"/>
      <c r="F58" s="1122"/>
      <c r="I58" s="1122"/>
      <c r="J58" s="1122"/>
    </row>
    <row r="59" spans="5:10">
      <c r="E59" s="1122"/>
      <c r="F59" s="1122"/>
      <c r="I59" s="1122"/>
      <c r="J59" s="1122"/>
    </row>
    <row r="60" spans="5:10">
      <c r="E60" s="1122"/>
      <c r="F60" s="1122"/>
      <c r="I60" s="1122"/>
      <c r="J60" s="1122"/>
    </row>
    <row r="61" spans="5:10">
      <c r="E61" s="1122"/>
      <c r="F61" s="1122"/>
      <c r="I61" s="1122"/>
      <c r="J61" s="1122"/>
    </row>
    <row r="62" spans="5:10">
      <c r="E62" s="1122"/>
      <c r="F62" s="1122"/>
      <c r="I62" s="1122"/>
      <c r="J62" s="1122"/>
    </row>
    <row r="63" spans="5:10">
      <c r="E63" s="1122"/>
      <c r="F63" s="1122"/>
      <c r="I63" s="1122"/>
      <c r="J63" s="1122"/>
    </row>
    <row r="64" spans="5:10">
      <c r="E64" s="1122"/>
      <c r="F64" s="1122"/>
      <c r="I64" s="1122"/>
      <c r="J64" s="1122"/>
    </row>
    <row r="65" spans="5:10">
      <c r="E65" s="1122"/>
      <c r="F65" s="1122"/>
      <c r="I65" s="1122"/>
      <c r="J65" s="1122"/>
    </row>
    <row r="66" spans="5:10">
      <c r="E66" s="1122"/>
      <c r="F66" s="1122"/>
      <c r="I66" s="1122"/>
      <c r="J66" s="1122"/>
    </row>
    <row r="67" spans="5:10">
      <c r="E67" s="1122"/>
      <c r="F67" s="1122"/>
      <c r="I67" s="1122"/>
      <c r="J67" s="1122"/>
    </row>
    <row r="68" spans="5:10">
      <c r="E68" s="1122"/>
      <c r="F68" s="1122"/>
      <c r="I68" s="1122"/>
      <c r="J68" s="1122"/>
    </row>
    <row r="69" spans="5:10">
      <c r="E69" s="1122"/>
      <c r="F69" s="1122"/>
      <c r="I69" s="1122"/>
      <c r="J69" s="1122"/>
    </row>
    <row r="70" spans="5:10">
      <c r="E70" s="1122"/>
      <c r="F70" s="1122"/>
      <c r="I70" s="1122"/>
      <c r="J70" s="1122"/>
    </row>
    <row r="71" spans="5:10">
      <c r="E71" s="1122"/>
      <c r="F71" s="1122"/>
      <c r="I71" s="1122"/>
      <c r="J71" s="1122"/>
    </row>
    <row r="72" spans="5:10">
      <c r="E72" s="1122"/>
      <c r="F72" s="1122"/>
      <c r="I72" s="1122"/>
      <c r="J72" s="1122"/>
    </row>
    <row r="73" spans="5:10">
      <c r="E73" s="1122"/>
      <c r="F73" s="1122"/>
      <c r="I73" s="1122"/>
      <c r="J73" s="1122"/>
    </row>
    <row r="74" spans="5:10">
      <c r="E74" s="1122"/>
      <c r="F74" s="1122"/>
      <c r="I74" s="1122"/>
      <c r="J74" s="1122"/>
    </row>
    <row r="75" spans="5:10">
      <c r="E75" s="1122"/>
      <c r="F75" s="1122"/>
      <c r="I75" s="1122"/>
      <c r="J75" s="1122"/>
    </row>
    <row r="76" spans="5:10">
      <c r="E76" s="1122"/>
      <c r="F76" s="1122"/>
      <c r="I76" s="1122"/>
      <c r="J76" s="1122"/>
    </row>
    <row r="77" spans="5:10">
      <c r="E77" s="1122"/>
      <c r="F77" s="1122"/>
      <c r="I77" s="1122"/>
      <c r="J77" s="1122"/>
    </row>
    <row r="78" spans="5:10">
      <c r="E78" s="1122"/>
      <c r="F78" s="1122"/>
      <c r="I78" s="1122"/>
      <c r="J78" s="1122"/>
    </row>
    <row r="79" spans="5:10">
      <c r="E79" s="1122"/>
      <c r="F79" s="1122"/>
      <c r="I79" s="1122"/>
      <c r="J79" s="1122"/>
    </row>
    <row r="80" spans="5:10">
      <c r="E80" s="1122"/>
      <c r="F80" s="1122"/>
      <c r="I80" s="1122"/>
      <c r="J80" s="1122"/>
    </row>
    <row r="81" spans="5:10">
      <c r="E81" s="1122"/>
      <c r="F81" s="1122"/>
      <c r="I81" s="1122"/>
      <c r="J81" s="1122"/>
    </row>
    <row r="82" spans="5:10">
      <c r="E82" s="1122"/>
      <c r="F82" s="1122"/>
      <c r="I82" s="1122"/>
      <c r="J82" s="1122"/>
    </row>
    <row r="83" spans="5:10">
      <c r="E83" s="1122"/>
      <c r="F83" s="1122"/>
      <c r="I83" s="1122"/>
      <c r="J83" s="1122"/>
    </row>
    <row r="84" spans="5:10">
      <c r="E84" s="1122"/>
      <c r="F84" s="1122"/>
      <c r="I84" s="1122"/>
      <c r="J84" s="1122"/>
    </row>
    <row r="85" spans="5:10">
      <c r="E85" s="1122"/>
      <c r="F85" s="1122"/>
      <c r="I85" s="1122"/>
      <c r="J85" s="1122"/>
    </row>
    <row r="86" spans="5:10">
      <c r="E86" s="1122"/>
      <c r="F86" s="1122"/>
      <c r="I86" s="1122"/>
      <c r="J86" s="1122"/>
    </row>
    <row r="87" spans="5:10">
      <c r="E87" s="1122"/>
      <c r="F87" s="1122"/>
      <c r="I87" s="1122"/>
      <c r="J87" s="1122"/>
    </row>
    <row r="88" spans="5:10">
      <c r="E88" s="1122"/>
      <c r="F88" s="1122"/>
      <c r="I88" s="1122"/>
      <c r="J88" s="1122"/>
    </row>
    <row r="89" spans="5:10">
      <c r="E89" s="1122"/>
      <c r="F89" s="1122"/>
      <c r="I89" s="1122"/>
      <c r="J89" s="1122"/>
    </row>
    <row r="90" spans="5:10">
      <c r="E90" s="1122"/>
      <c r="F90" s="1122"/>
      <c r="I90" s="1122"/>
      <c r="J90" s="1122"/>
    </row>
    <row r="91" spans="5:10">
      <c r="E91" s="1122"/>
      <c r="F91" s="1122"/>
      <c r="I91" s="1122"/>
      <c r="J91" s="1122"/>
    </row>
    <row r="92" spans="5:10">
      <c r="E92" s="1122"/>
      <c r="F92" s="1122"/>
      <c r="I92" s="1122"/>
      <c r="J92" s="1122"/>
    </row>
    <row r="93" spans="5:10">
      <c r="E93" s="1122"/>
      <c r="F93" s="1122"/>
      <c r="I93" s="1122"/>
      <c r="J93" s="1122"/>
    </row>
    <row r="94" spans="5:10">
      <c r="E94" s="1122"/>
      <c r="F94" s="1122"/>
      <c r="I94" s="1122"/>
      <c r="J94" s="1122"/>
    </row>
    <row r="95" spans="5:10">
      <c r="E95" s="1122"/>
      <c r="F95" s="1122"/>
      <c r="I95" s="1122"/>
      <c r="J95" s="1122"/>
    </row>
    <row r="96" spans="5:10">
      <c r="E96" s="1122"/>
      <c r="F96" s="1122"/>
      <c r="I96" s="1122"/>
      <c r="J96" s="1122"/>
    </row>
    <row r="97" spans="5:10">
      <c r="E97" s="1122"/>
      <c r="F97" s="1122"/>
      <c r="I97" s="1122"/>
      <c r="J97" s="1122"/>
    </row>
    <row r="98" spans="5:10">
      <c r="E98" s="1122"/>
      <c r="F98" s="1122"/>
      <c r="I98" s="1122"/>
      <c r="J98" s="1122"/>
    </row>
    <row r="99" spans="5:10">
      <c r="E99" s="1122"/>
      <c r="F99" s="1122"/>
      <c r="I99" s="1122"/>
      <c r="J99" s="1122"/>
    </row>
    <row r="100" spans="5:10">
      <c r="E100" s="1122"/>
      <c r="F100" s="1122"/>
      <c r="I100" s="1122"/>
      <c r="J100" s="1122"/>
    </row>
    <row r="101" spans="5:10">
      <c r="E101" s="1122"/>
      <c r="F101" s="1122"/>
      <c r="I101" s="1122"/>
      <c r="J101" s="1122"/>
    </row>
    <row r="102" spans="5:10">
      <c r="E102" s="1122"/>
      <c r="F102" s="1122"/>
      <c r="I102" s="1122"/>
      <c r="J102" s="1122"/>
    </row>
    <row r="103" spans="5:10">
      <c r="E103" s="1122"/>
      <c r="F103" s="1122"/>
      <c r="I103" s="1122"/>
      <c r="J103" s="1122"/>
    </row>
    <row r="104" spans="5:10">
      <c r="E104" s="1122"/>
      <c r="F104" s="1122"/>
      <c r="I104" s="1122"/>
      <c r="J104" s="1122"/>
    </row>
    <row r="105" spans="5:10">
      <c r="E105" s="1122"/>
      <c r="F105" s="1122"/>
      <c r="I105" s="1122"/>
      <c r="J105" s="1122"/>
    </row>
    <row r="106" spans="5:10">
      <c r="E106" s="1122"/>
      <c r="F106" s="1122"/>
      <c r="I106" s="1122"/>
      <c r="J106" s="1122"/>
    </row>
    <row r="107" spans="5:10">
      <c r="E107" s="1122"/>
      <c r="F107" s="1122"/>
      <c r="I107" s="1122"/>
      <c r="J107" s="1122"/>
    </row>
    <row r="108" spans="5:10">
      <c r="E108" s="1122"/>
      <c r="F108" s="1122"/>
      <c r="I108" s="1122"/>
      <c r="J108" s="1122"/>
    </row>
    <row r="109" spans="5:10">
      <c r="E109" s="1122"/>
      <c r="F109" s="1122"/>
      <c r="I109" s="1122"/>
      <c r="J109" s="1122"/>
    </row>
    <row r="110" spans="5:10">
      <c r="E110" s="1122"/>
      <c r="F110" s="1122"/>
      <c r="I110" s="1122"/>
      <c r="J110" s="1122"/>
    </row>
    <row r="111" spans="5:10">
      <c r="E111" s="1122"/>
      <c r="F111" s="1122"/>
      <c r="I111" s="1122"/>
      <c r="J111" s="1122"/>
    </row>
    <row r="112" spans="5:10">
      <c r="E112" s="1122"/>
      <c r="F112" s="1122"/>
      <c r="I112" s="1122"/>
      <c r="J112" s="1122"/>
    </row>
    <row r="113" spans="5:10">
      <c r="E113" s="1122"/>
      <c r="F113" s="1122"/>
      <c r="I113" s="1122"/>
      <c r="J113" s="1122"/>
    </row>
    <row r="114" spans="5:10">
      <c r="E114" s="1122"/>
      <c r="F114" s="1122"/>
      <c r="I114" s="1122"/>
      <c r="J114" s="1122"/>
    </row>
    <row r="115" spans="5:10">
      <c r="E115" s="1122"/>
      <c r="F115" s="1122"/>
      <c r="I115" s="1122"/>
      <c r="J115" s="1122"/>
    </row>
    <row r="116" spans="5:10">
      <c r="E116" s="1122"/>
      <c r="F116" s="1122"/>
      <c r="I116" s="1122"/>
      <c r="J116" s="1122"/>
    </row>
    <row r="117" spans="5:10">
      <c r="E117" s="1122"/>
      <c r="F117" s="1122"/>
      <c r="I117" s="1122"/>
      <c r="J117" s="1122"/>
    </row>
    <row r="118" spans="5:10">
      <c r="E118" s="1122"/>
      <c r="F118" s="1122"/>
      <c r="I118" s="1122"/>
      <c r="J118" s="1122"/>
    </row>
    <row r="119" spans="5:10">
      <c r="E119" s="1122"/>
      <c r="F119" s="1122"/>
      <c r="I119" s="1122"/>
      <c r="J119" s="1122"/>
    </row>
    <row r="120" spans="5:10">
      <c r="E120" s="1122"/>
      <c r="F120" s="1122"/>
      <c r="I120" s="1122"/>
      <c r="J120" s="1122"/>
    </row>
    <row r="121" spans="5:10">
      <c r="E121" s="1122"/>
      <c r="F121" s="1122"/>
      <c r="I121" s="1122"/>
      <c r="J121" s="1122"/>
    </row>
    <row r="122" spans="5:10">
      <c r="E122" s="1122"/>
      <c r="F122" s="1122"/>
      <c r="I122" s="1122"/>
      <c r="J122" s="1122"/>
    </row>
    <row r="123" spans="5:10">
      <c r="E123" s="1122"/>
      <c r="F123" s="1122"/>
      <c r="I123" s="1122"/>
      <c r="J123" s="1122"/>
    </row>
    <row r="124" spans="5:10">
      <c r="E124" s="1122"/>
      <c r="F124" s="1122"/>
      <c r="I124" s="1122"/>
      <c r="J124" s="1122"/>
    </row>
    <row r="125" spans="5:10">
      <c r="E125" s="1122"/>
      <c r="F125" s="1122"/>
      <c r="I125" s="1122"/>
      <c r="J125" s="1122"/>
    </row>
    <row r="126" spans="5:10">
      <c r="E126" s="1122"/>
      <c r="F126" s="1122"/>
      <c r="I126" s="1122"/>
      <c r="J126" s="1122"/>
    </row>
    <row r="127" spans="5:10">
      <c r="E127" s="1122"/>
      <c r="F127" s="1122"/>
      <c r="I127" s="1122"/>
      <c r="J127" s="1122"/>
    </row>
    <row r="128" spans="5:10">
      <c r="E128" s="1122"/>
      <c r="F128" s="1122"/>
      <c r="I128" s="1122"/>
      <c r="J128" s="1122"/>
    </row>
    <row r="129" spans="5:10">
      <c r="E129" s="1122"/>
      <c r="F129" s="1122"/>
      <c r="I129" s="1122"/>
      <c r="J129" s="1122"/>
    </row>
    <row r="130" spans="5:10">
      <c r="E130" s="1122"/>
      <c r="F130" s="1122"/>
      <c r="I130" s="1122"/>
      <c r="J130" s="1122"/>
    </row>
    <row r="131" spans="5:10">
      <c r="E131" s="1122"/>
      <c r="F131" s="1122"/>
      <c r="I131" s="1122"/>
      <c r="J131" s="1122"/>
    </row>
    <row r="132" spans="5:10">
      <c r="E132" s="1122"/>
      <c r="F132" s="1122"/>
      <c r="I132" s="1122"/>
      <c r="J132" s="1122"/>
    </row>
    <row r="133" spans="5:10">
      <c r="E133" s="1122"/>
      <c r="F133" s="1122"/>
      <c r="I133" s="1122"/>
      <c r="J133" s="1122"/>
    </row>
    <row r="134" spans="5:10">
      <c r="E134" s="1122"/>
      <c r="F134" s="1122"/>
      <c r="I134" s="1122"/>
      <c r="J134" s="1122"/>
    </row>
    <row r="135" spans="5:10">
      <c r="E135" s="1122"/>
      <c r="F135" s="1122"/>
      <c r="I135" s="1122"/>
      <c r="J135" s="1122"/>
    </row>
    <row r="136" spans="5:10">
      <c r="E136" s="1122"/>
      <c r="F136" s="1122"/>
      <c r="I136" s="1122"/>
      <c r="J136" s="1122"/>
    </row>
    <row r="137" spans="5:10">
      <c r="E137" s="1122"/>
      <c r="F137" s="1122"/>
      <c r="I137" s="1122"/>
      <c r="J137" s="1122"/>
    </row>
    <row r="138" spans="5:10">
      <c r="E138" s="1122"/>
      <c r="F138" s="1122"/>
      <c r="I138" s="1122"/>
      <c r="J138" s="1122"/>
    </row>
    <row r="139" spans="5:10">
      <c r="E139" s="1122"/>
      <c r="F139" s="1122"/>
      <c r="I139" s="1122"/>
      <c r="J139" s="1122"/>
    </row>
    <row r="140" spans="5:10">
      <c r="E140" s="1122"/>
      <c r="F140" s="1122"/>
      <c r="I140" s="1122"/>
      <c r="J140" s="1122"/>
    </row>
    <row r="141" spans="5:10">
      <c r="E141" s="1122"/>
      <c r="F141" s="1122"/>
      <c r="I141" s="1122"/>
      <c r="J141" s="1122"/>
    </row>
    <row r="142" spans="5:10">
      <c r="E142" s="1122"/>
      <c r="F142" s="1122"/>
      <c r="I142" s="1122"/>
      <c r="J142" s="1122"/>
    </row>
    <row r="143" spans="5:10">
      <c r="E143" s="1122"/>
      <c r="F143" s="1122"/>
      <c r="I143" s="1122"/>
      <c r="J143" s="1122"/>
    </row>
    <row r="144" spans="5:10">
      <c r="E144" s="1122"/>
      <c r="F144" s="1122"/>
      <c r="I144" s="1122"/>
      <c r="J144" s="1122"/>
    </row>
    <row r="145" spans="5:10">
      <c r="E145" s="1122"/>
      <c r="F145" s="1122"/>
      <c r="I145" s="1122"/>
      <c r="J145" s="1122"/>
    </row>
    <row r="146" spans="5:10">
      <c r="E146" s="1122"/>
      <c r="F146" s="1122"/>
      <c r="I146" s="1122"/>
      <c r="J146" s="1122"/>
    </row>
    <row r="147" spans="5:10">
      <c r="E147" s="1122"/>
      <c r="F147" s="1122"/>
      <c r="I147" s="1122"/>
      <c r="J147" s="1122"/>
    </row>
    <row r="148" spans="5:10">
      <c r="E148" s="1122"/>
      <c r="F148" s="1122"/>
      <c r="I148" s="1122"/>
      <c r="J148" s="1122"/>
    </row>
    <row r="149" spans="5:10">
      <c r="E149" s="1122"/>
      <c r="F149" s="1122"/>
      <c r="I149" s="1122"/>
      <c r="J149" s="1122"/>
    </row>
    <row r="150" spans="5:10">
      <c r="E150" s="1122"/>
      <c r="F150" s="1122"/>
      <c r="I150" s="1122"/>
      <c r="J150" s="1122"/>
    </row>
    <row r="151" spans="5:10">
      <c r="E151" s="1122"/>
      <c r="F151" s="1122"/>
      <c r="I151" s="1122"/>
      <c r="J151" s="1122"/>
    </row>
    <row r="152" spans="5:10">
      <c r="E152" s="1122"/>
      <c r="F152" s="1122"/>
      <c r="I152" s="1122"/>
      <c r="J152" s="1122"/>
    </row>
    <row r="153" spans="5:10">
      <c r="E153" s="1122"/>
      <c r="F153" s="1122"/>
      <c r="I153" s="1122"/>
      <c r="J153" s="1122"/>
    </row>
    <row r="154" spans="5:10">
      <c r="E154" s="1122"/>
      <c r="F154" s="1122"/>
      <c r="I154" s="1122"/>
      <c r="J154" s="1122"/>
    </row>
    <row r="155" spans="5:10">
      <c r="E155" s="1122"/>
      <c r="F155" s="1122"/>
      <c r="I155" s="1122"/>
      <c r="J155" s="1122"/>
    </row>
    <row r="156" spans="5:10">
      <c r="E156" s="1122"/>
      <c r="F156" s="1122"/>
      <c r="I156" s="1122"/>
      <c r="J156" s="1122"/>
    </row>
    <row r="157" spans="5:10">
      <c r="E157" s="1122"/>
      <c r="F157" s="1122"/>
      <c r="I157" s="1122"/>
      <c r="J157" s="1122"/>
    </row>
    <row r="158" spans="5:10">
      <c r="E158" s="1122"/>
      <c r="F158" s="1122"/>
      <c r="I158" s="1122"/>
      <c r="J158" s="1122"/>
    </row>
    <row r="159" spans="5:10">
      <c r="E159" s="1122"/>
      <c r="F159" s="1122"/>
      <c r="I159" s="1122"/>
      <c r="J159" s="1122"/>
    </row>
    <row r="160" spans="5:10">
      <c r="E160" s="1122"/>
      <c r="F160" s="1122"/>
      <c r="I160" s="1122"/>
      <c r="J160" s="1122"/>
    </row>
    <row r="161" spans="5:10">
      <c r="E161" s="1122"/>
      <c r="F161" s="1122"/>
      <c r="I161" s="1122"/>
      <c r="J161" s="1122"/>
    </row>
    <row r="162" spans="5:10">
      <c r="E162" s="1122"/>
      <c r="F162" s="1122"/>
      <c r="I162" s="1122"/>
      <c r="J162" s="1122"/>
    </row>
    <row r="163" spans="5:10">
      <c r="E163" s="1122"/>
      <c r="F163" s="1122"/>
      <c r="I163" s="1122"/>
      <c r="J163" s="1122"/>
    </row>
    <row r="164" spans="5:10">
      <c r="E164" s="1122"/>
      <c r="F164" s="1122"/>
      <c r="I164" s="1122"/>
      <c r="J164" s="1122"/>
    </row>
    <row r="165" spans="5:10">
      <c r="E165" s="1122"/>
      <c r="F165" s="1122"/>
      <c r="I165" s="1122"/>
      <c r="J165" s="1122"/>
    </row>
    <row r="166" spans="5:10">
      <c r="E166" s="1122"/>
      <c r="F166" s="1122"/>
      <c r="I166" s="1122"/>
      <c r="J166" s="1122"/>
    </row>
    <row r="167" spans="5:10">
      <c r="E167" s="1122"/>
      <c r="F167" s="1122"/>
      <c r="I167" s="1122"/>
      <c r="J167" s="1122"/>
    </row>
    <row r="168" spans="5:10">
      <c r="E168" s="1122"/>
      <c r="F168" s="1122"/>
      <c r="I168" s="1122"/>
      <c r="J168" s="1122"/>
    </row>
    <row r="169" spans="5:10">
      <c r="E169" s="1122"/>
      <c r="F169" s="1122"/>
      <c r="I169" s="1122"/>
      <c r="J169" s="1122"/>
    </row>
    <row r="170" spans="5:10">
      <c r="E170" s="1122"/>
      <c r="F170" s="1122"/>
      <c r="I170" s="1122"/>
      <c r="J170" s="1122"/>
    </row>
    <row r="171" spans="5:10">
      <c r="E171" s="1122"/>
      <c r="F171" s="1122"/>
      <c r="I171" s="1122"/>
      <c r="J171" s="1122"/>
    </row>
    <row r="172" spans="5:10">
      <c r="E172" s="1122"/>
      <c r="F172" s="1122"/>
      <c r="I172" s="1122"/>
      <c r="J172" s="1122"/>
    </row>
    <row r="173" spans="5:10">
      <c r="E173" s="1122"/>
      <c r="F173" s="1122"/>
      <c r="I173" s="1122"/>
      <c r="J173" s="1122"/>
    </row>
    <row r="174" spans="5:10">
      <c r="E174" s="1122"/>
      <c r="F174" s="1122"/>
      <c r="I174" s="1122"/>
      <c r="J174" s="1122"/>
    </row>
    <row r="175" spans="5:10">
      <c r="E175" s="1122"/>
      <c r="F175" s="1122"/>
      <c r="I175" s="1122"/>
      <c r="J175" s="1122"/>
    </row>
    <row r="176" spans="5:10">
      <c r="E176" s="1122"/>
      <c r="F176" s="1122"/>
      <c r="I176" s="1122"/>
      <c r="J176" s="1122"/>
    </row>
    <row r="177" spans="5:10">
      <c r="E177" s="1122"/>
      <c r="F177" s="1122"/>
      <c r="I177" s="1122"/>
      <c r="J177" s="1122"/>
    </row>
    <row r="178" spans="5:10">
      <c r="E178" s="1122"/>
      <c r="F178" s="1122"/>
      <c r="I178" s="1122"/>
      <c r="J178" s="1122"/>
    </row>
    <row r="179" spans="5:10">
      <c r="E179" s="1122"/>
      <c r="F179" s="1122"/>
      <c r="I179" s="1122"/>
      <c r="J179" s="1122"/>
    </row>
    <row r="180" spans="5:10">
      <c r="E180" s="1122"/>
      <c r="F180" s="1122"/>
      <c r="I180" s="1122"/>
      <c r="J180" s="1122"/>
    </row>
    <row r="181" spans="5:10">
      <c r="E181" s="1122"/>
      <c r="F181" s="1122"/>
      <c r="I181" s="1122"/>
      <c r="J181" s="1122"/>
    </row>
    <row r="182" spans="5:10">
      <c r="E182" s="1122"/>
      <c r="F182" s="1122"/>
      <c r="I182" s="1122"/>
      <c r="J182" s="1122"/>
    </row>
    <row r="183" spans="5:10">
      <c r="E183" s="1122"/>
      <c r="F183" s="1122"/>
      <c r="I183" s="1122"/>
      <c r="J183" s="1122"/>
    </row>
    <row r="184" spans="5:10">
      <c r="E184" s="1122"/>
      <c r="F184" s="1122"/>
      <c r="I184" s="1122"/>
      <c r="J184" s="1122"/>
    </row>
    <row r="185" spans="5:10">
      <c r="E185" s="1122"/>
      <c r="F185" s="1122"/>
      <c r="I185" s="1122"/>
      <c r="J185" s="1122"/>
    </row>
    <row r="186" spans="5:10">
      <c r="E186" s="1122"/>
      <c r="F186" s="1122"/>
      <c r="I186" s="1122"/>
      <c r="J186" s="1122"/>
    </row>
    <row r="187" spans="5:10">
      <c r="E187" s="1122"/>
      <c r="F187" s="1122"/>
      <c r="I187" s="1122"/>
      <c r="J187" s="1122"/>
    </row>
    <row r="188" spans="5:10">
      <c r="E188" s="1122"/>
      <c r="F188" s="1122"/>
      <c r="I188" s="1122"/>
      <c r="J188" s="1122"/>
    </row>
    <row r="189" spans="5:10">
      <c r="E189" s="1122"/>
      <c r="F189" s="1122"/>
      <c r="I189" s="1122"/>
      <c r="J189" s="1122"/>
    </row>
    <row r="190" spans="5:10">
      <c r="E190" s="1122"/>
      <c r="F190" s="1122"/>
      <c r="I190" s="1122"/>
      <c r="J190" s="1122"/>
    </row>
    <row r="191" spans="5:10">
      <c r="E191" s="1122"/>
      <c r="F191" s="1122"/>
      <c r="I191" s="1122"/>
      <c r="J191" s="1122"/>
    </row>
    <row r="192" spans="5:10">
      <c r="E192" s="1122"/>
      <c r="F192" s="1122"/>
      <c r="I192" s="1122"/>
      <c r="J192" s="1122"/>
    </row>
    <row r="193" spans="5:10">
      <c r="E193" s="1122"/>
      <c r="F193" s="1122"/>
      <c r="I193" s="1122"/>
      <c r="J193" s="1122"/>
    </row>
    <row r="194" spans="5:10">
      <c r="E194" s="1122"/>
      <c r="F194" s="1122"/>
      <c r="I194" s="1122"/>
      <c r="J194" s="1122"/>
    </row>
    <row r="195" spans="5:10">
      <c r="E195" s="1122"/>
      <c r="F195" s="1122"/>
      <c r="I195" s="1122"/>
      <c r="J195" s="1122"/>
    </row>
    <row r="196" spans="5:10">
      <c r="E196" s="1122"/>
      <c r="F196" s="1122"/>
      <c r="I196" s="1122"/>
      <c r="J196" s="1122"/>
    </row>
    <row r="197" spans="5:10">
      <c r="E197" s="1122"/>
      <c r="F197" s="1122"/>
      <c r="I197" s="1122"/>
      <c r="J197" s="1122"/>
    </row>
    <row r="198" spans="5:10">
      <c r="E198" s="1122"/>
      <c r="F198" s="1122"/>
      <c r="I198" s="1122"/>
      <c r="J198" s="1122"/>
    </row>
    <row r="199" spans="5:10">
      <c r="E199" s="1122"/>
      <c r="F199" s="1122"/>
      <c r="I199" s="1122"/>
      <c r="J199" s="1122"/>
    </row>
    <row r="200" spans="5:10">
      <c r="E200" s="1122"/>
      <c r="F200" s="1122"/>
      <c r="I200" s="1122"/>
      <c r="J200" s="1122"/>
    </row>
    <row r="201" spans="5:10">
      <c r="E201" s="1122"/>
      <c r="F201" s="1122"/>
      <c r="I201" s="1122"/>
      <c r="J201" s="1122"/>
    </row>
    <row r="202" spans="5:10">
      <c r="E202" s="1122"/>
      <c r="F202" s="1122"/>
      <c r="I202" s="1122"/>
      <c r="J202" s="1122"/>
    </row>
    <row r="203" spans="5:10">
      <c r="E203" s="1122"/>
      <c r="F203" s="1122"/>
      <c r="I203" s="1122"/>
      <c r="J203" s="1122"/>
    </row>
    <row r="204" spans="5:10">
      <c r="E204" s="1122"/>
      <c r="F204" s="1122"/>
      <c r="I204" s="1122"/>
      <c r="J204" s="1122"/>
    </row>
    <row r="205" spans="5:10">
      <c r="E205" s="1122"/>
      <c r="F205" s="1122"/>
      <c r="I205" s="1122"/>
      <c r="J205" s="1122"/>
    </row>
    <row r="206" spans="5:10">
      <c r="E206" s="1122"/>
      <c r="F206" s="1122"/>
      <c r="I206" s="1122"/>
      <c r="J206" s="1122"/>
    </row>
    <row r="207" spans="5:10">
      <c r="E207" s="1122"/>
      <c r="F207" s="1122"/>
      <c r="I207" s="1122"/>
      <c r="J207" s="1122"/>
    </row>
    <row r="208" spans="5:10">
      <c r="E208" s="1122"/>
      <c r="F208" s="1122"/>
      <c r="I208" s="1122"/>
      <c r="J208" s="1122"/>
    </row>
    <row r="209" spans="5:10">
      <c r="E209" s="1122"/>
      <c r="F209" s="1122"/>
      <c r="I209" s="1122"/>
      <c r="J209" s="1122"/>
    </row>
    <row r="210" spans="5:10">
      <c r="E210" s="1122"/>
      <c r="F210" s="1122"/>
      <c r="I210" s="1122"/>
      <c r="J210" s="1122"/>
    </row>
    <row r="211" spans="5:10">
      <c r="E211" s="1122"/>
      <c r="F211" s="1122"/>
      <c r="I211" s="1122"/>
      <c r="J211" s="1122"/>
    </row>
    <row r="212" spans="5:10">
      <c r="E212" s="1122"/>
      <c r="F212" s="1122"/>
      <c r="I212" s="1122"/>
      <c r="J212" s="1122"/>
    </row>
    <row r="213" spans="5:10">
      <c r="E213" s="1122"/>
      <c r="F213" s="1122"/>
      <c r="I213" s="1122"/>
      <c r="J213" s="1122"/>
    </row>
    <row r="214" spans="5:10">
      <c r="E214" s="1122"/>
      <c r="F214" s="1122"/>
      <c r="I214" s="1122"/>
      <c r="J214" s="1122"/>
    </row>
    <row r="215" spans="5:10">
      <c r="E215" s="1122"/>
      <c r="F215" s="1122"/>
      <c r="I215" s="1122"/>
      <c r="J215" s="1122"/>
    </row>
    <row r="216" spans="5:10">
      <c r="E216" s="1122"/>
      <c r="F216" s="1122"/>
      <c r="I216" s="1122"/>
      <c r="J216" s="1122"/>
    </row>
    <row r="217" spans="5:10">
      <c r="E217" s="1122"/>
      <c r="F217" s="1122"/>
      <c r="I217" s="1122"/>
      <c r="J217" s="1122"/>
    </row>
    <row r="218" spans="5:10">
      <c r="E218" s="1122"/>
      <c r="F218" s="1122"/>
      <c r="I218" s="1122"/>
      <c r="J218" s="1122"/>
    </row>
    <row r="219" spans="5:10">
      <c r="E219" s="1122"/>
      <c r="F219" s="1122"/>
      <c r="I219" s="1122"/>
      <c r="J219" s="1122"/>
    </row>
    <row r="220" spans="5:10">
      <c r="E220" s="1122"/>
      <c r="F220" s="1122"/>
      <c r="I220" s="1122"/>
      <c r="J220" s="1122"/>
    </row>
    <row r="221" spans="5:10">
      <c r="E221" s="1122"/>
      <c r="F221" s="1122"/>
      <c r="I221" s="1122"/>
      <c r="J221" s="1122"/>
    </row>
    <row r="222" spans="5:10">
      <c r="E222" s="1122"/>
      <c r="F222" s="1122"/>
      <c r="I222" s="1122"/>
      <c r="J222" s="1122"/>
    </row>
    <row r="223" spans="5:10">
      <c r="E223" s="1122"/>
      <c r="F223" s="1122"/>
      <c r="I223" s="1122"/>
      <c r="J223" s="1122"/>
    </row>
    <row r="224" spans="5:10">
      <c r="E224" s="1122"/>
      <c r="F224" s="1122"/>
      <c r="I224" s="1122"/>
      <c r="J224" s="1122"/>
    </row>
    <row r="225" spans="5:10">
      <c r="E225" s="1122"/>
      <c r="F225" s="1122"/>
      <c r="I225" s="1122"/>
      <c r="J225" s="1122"/>
    </row>
    <row r="226" spans="5:10">
      <c r="E226" s="1122"/>
      <c r="F226" s="1122"/>
      <c r="I226" s="1122"/>
      <c r="J226" s="1122"/>
    </row>
    <row r="227" spans="5:10">
      <c r="E227" s="1122"/>
      <c r="F227" s="1122"/>
      <c r="I227" s="1122"/>
      <c r="J227" s="1122"/>
    </row>
    <row r="228" spans="5:10">
      <c r="E228" s="1122"/>
      <c r="F228" s="1122"/>
      <c r="I228" s="1122"/>
      <c r="J228" s="1122"/>
    </row>
    <row r="229" spans="5:10">
      <c r="E229" s="1122"/>
      <c r="F229" s="1122"/>
      <c r="I229" s="1122"/>
      <c r="J229" s="1122"/>
    </row>
    <row r="230" spans="5:10">
      <c r="E230" s="1122"/>
      <c r="F230" s="1122"/>
      <c r="I230" s="1122"/>
      <c r="J230" s="1122"/>
    </row>
    <row r="231" spans="5:10">
      <c r="E231" s="1122"/>
      <c r="F231" s="1122"/>
      <c r="I231" s="1122"/>
      <c r="J231" s="1122"/>
    </row>
    <row r="232" spans="5:10">
      <c r="E232" s="1122"/>
      <c r="F232" s="1122"/>
      <c r="I232" s="1122"/>
      <c r="J232" s="1122"/>
    </row>
    <row r="233" spans="5:10">
      <c r="E233" s="1122"/>
      <c r="F233" s="1122"/>
      <c r="I233" s="1122"/>
      <c r="J233" s="1122"/>
    </row>
    <row r="234" spans="5:10">
      <c r="E234" s="1122"/>
      <c r="F234" s="1122"/>
      <c r="I234" s="1122"/>
      <c r="J234" s="1122"/>
    </row>
    <row r="235" spans="5:10">
      <c r="E235" s="1122"/>
      <c r="F235" s="1122"/>
      <c r="I235" s="1122"/>
      <c r="J235" s="1122"/>
    </row>
    <row r="236" spans="5:10">
      <c r="E236" s="1122"/>
      <c r="F236" s="1122"/>
      <c r="I236" s="1122"/>
      <c r="J236" s="1122"/>
    </row>
    <row r="237" spans="5:10">
      <c r="E237" s="1122"/>
      <c r="F237" s="1122"/>
      <c r="I237" s="1122"/>
      <c r="J237" s="1122"/>
    </row>
    <row r="238" spans="5:10">
      <c r="E238" s="1122"/>
      <c r="F238" s="1122"/>
      <c r="I238" s="1122"/>
      <c r="J238" s="1122"/>
    </row>
    <row r="239" spans="5:10">
      <c r="E239" s="1122"/>
      <c r="F239" s="1122"/>
      <c r="I239" s="1122"/>
      <c r="J239" s="1122"/>
    </row>
    <row r="240" spans="5:10">
      <c r="E240" s="1122"/>
      <c r="F240" s="1122"/>
      <c r="I240" s="1122"/>
      <c r="J240" s="1122"/>
    </row>
    <row r="241" spans="5:10">
      <c r="E241" s="1122"/>
      <c r="F241" s="1122"/>
      <c r="I241" s="1122"/>
      <c r="J241" s="1122"/>
    </row>
    <row r="242" spans="5:10">
      <c r="E242" s="1122"/>
      <c r="F242" s="1122"/>
      <c r="I242" s="1122"/>
      <c r="J242" s="1122"/>
    </row>
    <row r="243" spans="5:10">
      <c r="E243" s="1122"/>
      <c r="F243" s="1122"/>
      <c r="I243" s="1122"/>
      <c r="J243" s="1122"/>
    </row>
    <row r="244" spans="5:10">
      <c r="E244" s="1122"/>
      <c r="F244" s="1122"/>
      <c r="I244" s="1122"/>
      <c r="J244" s="1122"/>
    </row>
    <row r="245" spans="5:10">
      <c r="E245" s="1122"/>
      <c r="F245" s="1122"/>
      <c r="I245" s="1122"/>
      <c r="J245" s="1122"/>
    </row>
    <row r="246" spans="5:10">
      <c r="E246" s="1122"/>
      <c r="F246" s="1122"/>
      <c r="I246" s="1122"/>
      <c r="J246" s="1122"/>
    </row>
    <row r="247" spans="5:10">
      <c r="E247" s="1122"/>
      <c r="F247" s="1122"/>
      <c r="I247" s="1122"/>
      <c r="J247" s="1122"/>
    </row>
    <row r="248" spans="5:10">
      <c r="E248" s="1122"/>
      <c r="F248" s="1122"/>
      <c r="I248" s="1122"/>
      <c r="J248" s="1122"/>
    </row>
    <row r="249" spans="5:10">
      <c r="E249" s="1122"/>
      <c r="F249" s="1122"/>
      <c r="I249" s="1122"/>
      <c r="J249" s="1122"/>
    </row>
    <row r="250" spans="5:10">
      <c r="E250" s="1122"/>
      <c r="F250" s="1122"/>
      <c r="I250" s="1122"/>
      <c r="J250" s="1122"/>
    </row>
    <row r="251" spans="5:10">
      <c r="E251" s="1122"/>
      <c r="F251" s="1122"/>
      <c r="I251" s="1122"/>
      <c r="J251" s="1122"/>
    </row>
    <row r="252" spans="5:10">
      <c r="E252" s="1122"/>
      <c r="F252" s="1122"/>
      <c r="I252" s="1122"/>
      <c r="J252" s="1122"/>
    </row>
    <row r="253" spans="5:10">
      <c r="E253" s="1122"/>
      <c r="F253" s="1122"/>
      <c r="I253" s="1122"/>
      <c r="J253" s="1122"/>
    </row>
    <row r="254" spans="5:10">
      <c r="E254" s="1122"/>
      <c r="F254" s="1122"/>
      <c r="I254" s="1122"/>
      <c r="J254" s="1122"/>
    </row>
    <row r="255" spans="5:10">
      <c r="E255" s="1122"/>
      <c r="F255" s="1122"/>
      <c r="I255" s="1122"/>
      <c r="J255" s="1122"/>
    </row>
    <row r="256" spans="5:10">
      <c r="E256" s="1122"/>
      <c r="F256" s="1122"/>
      <c r="I256" s="1122"/>
      <c r="J256" s="1122"/>
    </row>
    <row r="257" spans="5:10">
      <c r="E257" s="1122"/>
      <c r="F257" s="1122"/>
      <c r="I257" s="1122"/>
      <c r="J257" s="1122"/>
    </row>
    <row r="258" spans="5:10">
      <c r="E258" s="1122"/>
      <c r="F258" s="1122"/>
      <c r="I258" s="1122"/>
      <c r="J258" s="1122"/>
    </row>
    <row r="259" spans="5:10">
      <c r="E259" s="1122"/>
      <c r="F259" s="1122"/>
      <c r="I259" s="1122"/>
      <c r="J259" s="1122"/>
    </row>
    <row r="260" spans="5:10">
      <c r="E260" s="1122"/>
      <c r="F260" s="1122"/>
      <c r="I260" s="1122"/>
      <c r="J260" s="1122"/>
    </row>
    <row r="261" spans="5:10">
      <c r="E261" s="1122"/>
      <c r="F261" s="1122"/>
      <c r="I261" s="1122"/>
      <c r="J261" s="1122"/>
    </row>
    <row r="262" spans="5:10">
      <c r="E262" s="1122"/>
      <c r="F262" s="1122"/>
      <c r="I262" s="1122"/>
      <c r="J262" s="1122"/>
    </row>
    <row r="263" spans="5:10">
      <c r="E263" s="1122"/>
      <c r="F263" s="1122"/>
      <c r="I263" s="1122"/>
      <c r="J263" s="1122"/>
    </row>
    <row r="264" spans="5:10">
      <c r="E264" s="1122"/>
      <c r="F264" s="1122"/>
      <c r="I264" s="1122"/>
      <c r="J264" s="1122"/>
    </row>
    <row r="265" spans="5:10">
      <c r="E265" s="1122"/>
      <c r="F265" s="1122"/>
      <c r="I265" s="1122"/>
      <c r="J265" s="1122"/>
    </row>
    <row r="266" spans="5:10">
      <c r="E266" s="1122"/>
      <c r="F266" s="1122"/>
      <c r="I266" s="1122"/>
      <c r="J266" s="1122"/>
    </row>
    <row r="267" spans="5:10">
      <c r="E267" s="1122"/>
      <c r="F267" s="1122"/>
      <c r="I267" s="1122"/>
      <c r="J267" s="1122"/>
    </row>
    <row r="268" spans="5:10">
      <c r="E268" s="1122"/>
      <c r="F268" s="1122"/>
      <c r="I268" s="1122"/>
      <c r="J268" s="1122"/>
    </row>
    <row r="269" spans="5:10">
      <c r="E269" s="1122"/>
      <c r="F269" s="1122"/>
      <c r="I269" s="1122"/>
      <c r="J269" s="1122"/>
    </row>
    <row r="270" spans="5:10">
      <c r="E270" s="1122"/>
      <c r="F270" s="1122"/>
      <c r="I270" s="1122"/>
      <c r="J270" s="1122"/>
    </row>
    <row r="271" spans="5:10">
      <c r="E271" s="1122"/>
      <c r="F271" s="1122"/>
      <c r="I271" s="1122"/>
      <c r="J271" s="1122"/>
    </row>
    <row r="272" spans="5:10">
      <c r="E272" s="1122"/>
      <c r="F272" s="1122"/>
      <c r="I272" s="1122"/>
      <c r="J272" s="1122"/>
    </row>
    <row r="273" spans="5:10">
      <c r="E273" s="1122"/>
      <c r="F273" s="1122"/>
      <c r="I273" s="1122"/>
      <c r="J273" s="1122"/>
    </row>
    <row r="274" spans="5:10">
      <c r="E274" s="1122"/>
      <c r="F274" s="1122"/>
      <c r="I274" s="1122"/>
      <c r="J274" s="1122"/>
    </row>
    <row r="275" spans="5:10">
      <c r="E275" s="1122"/>
      <c r="F275" s="1122"/>
      <c r="I275" s="1122"/>
      <c r="J275" s="1122"/>
    </row>
    <row r="276" spans="5:10">
      <c r="E276" s="1122"/>
      <c r="F276" s="1122"/>
      <c r="I276" s="1122"/>
      <c r="J276" s="1122"/>
    </row>
    <row r="277" spans="5:10">
      <c r="E277" s="1122"/>
      <c r="F277" s="1122"/>
      <c r="I277" s="1122"/>
      <c r="J277" s="1122"/>
    </row>
    <row r="278" spans="5:10">
      <c r="E278" s="1122"/>
      <c r="F278" s="1122"/>
      <c r="I278" s="1122"/>
      <c r="J278" s="1122"/>
    </row>
    <row r="279" spans="5:10">
      <c r="E279" s="1122"/>
      <c r="F279" s="1122"/>
      <c r="I279" s="1122"/>
      <c r="J279" s="1122"/>
    </row>
    <row r="280" spans="5:10">
      <c r="E280" s="1122"/>
      <c r="F280" s="1122"/>
      <c r="I280" s="1122"/>
      <c r="J280" s="1122"/>
    </row>
    <row r="281" spans="5:10">
      <c r="E281" s="1122"/>
      <c r="F281" s="1122"/>
      <c r="I281" s="1122"/>
      <c r="J281" s="1122"/>
    </row>
    <row r="282" spans="5:10">
      <c r="E282" s="1122"/>
      <c r="F282" s="1122"/>
      <c r="I282" s="1122"/>
      <c r="J282" s="1122"/>
    </row>
    <row r="283" spans="5:10">
      <c r="E283" s="1122"/>
      <c r="F283" s="1122"/>
      <c r="I283" s="1122"/>
      <c r="J283" s="1122"/>
    </row>
    <row r="284" spans="5:10">
      <c r="E284" s="1122"/>
      <c r="F284" s="1122"/>
      <c r="I284" s="1122"/>
      <c r="J284" s="1122"/>
    </row>
    <row r="285" spans="5:10">
      <c r="E285" s="1122"/>
      <c r="F285" s="1122"/>
      <c r="I285" s="1122"/>
      <c r="J285" s="1122"/>
    </row>
    <row r="286" spans="5:10">
      <c r="E286" s="1122"/>
      <c r="F286" s="1122"/>
      <c r="I286" s="1122"/>
      <c r="J286" s="1122"/>
    </row>
    <row r="287" spans="5:10">
      <c r="E287" s="1122"/>
      <c r="F287" s="1122"/>
      <c r="I287" s="1122"/>
      <c r="J287" s="1122"/>
    </row>
    <row r="288" spans="5:10">
      <c r="E288" s="1122"/>
      <c r="F288" s="1122"/>
      <c r="I288" s="1122"/>
      <c r="J288" s="1122"/>
    </row>
    <row r="289" spans="5:10">
      <c r="E289" s="1122"/>
      <c r="F289" s="1122"/>
      <c r="I289" s="1122"/>
      <c r="J289" s="1122"/>
    </row>
    <row r="290" spans="5:10">
      <c r="E290" s="1122"/>
      <c r="F290" s="1122"/>
      <c r="I290" s="1122"/>
      <c r="J290" s="1122"/>
    </row>
    <row r="291" spans="5:10">
      <c r="E291" s="1122"/>
      <c r="F291" s="1122"/>
      <c r="I291" s="1122"/>
      <c r="J291" s="1122"/>
    </row>
    <row r="292" spans="5:10">
      <c r="E292" s="1122"/>
      <c r="F292" s="1122"/>
      <c r="I292" s="1122"/>
      <c r="J292" s="1122"/>
    </row>
    <row r="293" spans="5:10">
      <c r="E293" s="1122"/>
      <c r="F293" s="1122"/>
      <c r="I293" s="1122"/>
      <c r="J293" s="1122"/>
    </row>
    <row r="294" spans="5:10">
      <c r="E294" s="1122"/>
      <c r="F294" s="1122"/>
      <c r="I294" s="1122"/>
      <c r="J294" s="1122"/>
    </row>
    <row r="295" spans="5:10">
      <c r="E295" s="1122"/>
      <c r="F295" s="1122"/>
      <c r="I295" s="1122"/>
      <c r="J295" s="1122"/>
    </row>
    <row r="296" spans="5:10">
      <c r="E296" s="1122"/>
      <c r="F296" s="1122"/>
      <c r="I296" s="1122"/>
      <c r="J296" s="1122"/>
    </row>
    <row r="297" spans="5:10">
      <c r="E297" s="1122"/>
      <c r="F297" s="1122"/>
      <c r="I297" s="1122"/>
      <c r="J297" s="1122"/>
    </row>
    <row r="298" spans="5:10">
      <c r="E298" s="1122"/>
      <c r="F298" s="1122"/>
      <c r="I298" s="1122"/>
      <c r="J298" s="1122"/>
    </row>
    <row r="299" spans="5:10">
      <c r="E299" s="1122"/>
      <c r="F299" s="1122"/>
      <c r="I299" s="1122"/>
      <c r="J299" s="1122"/>
    </row>
    <row r="300" spans="5:10">
      <c r="E300" s="1122"/>
      <c r="F300" s="1122"/>
      <c r="I300" s="1122"/>
      <c r="J300" s="1122"/>
    </row>
    <row r="301" spans="5:10">
      <c r="E301" s="1122"/>
      <c r="F301" s="1122"/>
      <c r="I301" s="1122"/>
      <c r="J301" s="1122"/>
    </row>
    <row r="302" spans="5:10">
      <c r="E302" s="1122"/>
      <c r="F302" s="1122"/>
      <c r="I302" s="1122"/>
      <c r="J302" s="1122"/>
    </row>
    <row r="303" spans="5:10">
      <c r="E303" s="1122"/>
      <c r="F303" s="1122"/>
      <c r="I303" s="1122"/>
      <c r="J303" s="1122"/>
    </row>
    <row r="304" spans="5:10">
      <c r="E304" s="1122"/>
      <c r="F304" s="1122"/>
      <c r="I304" s="1122"/>
      <c r="J304" s="1122"/>
    </row>
    <row r="305" spans="5:10">
      <c r="E305" s="1122"/>
      <c r="F305" s="1122"/>
      <c r="I305" s="1122"/>
      <c r="J305" s="1122"/>
    </row>
    <row r="306" spans="5:10">
      <c r="E306" s="1122"/>
      <c r="F306" s="1122"/>
      <c r="I306" s="1122"/>
      <c r="J306" s="1122"/>
    </row>
    <row r="307" spans="5:10">
      <c r="E307" s="1122"/>
      <c r="F307" s="1122"/>
      <c r="I307" s="1122"/>
      <c r="J307" s="1122"/>
    </row>
    <row r="308" spans="5:10">
      <c r="E308" s="1122"/>
      <c r="F308" s="1122"/>
      <c r="I308" s="1122"/>
      <c r="J308" s="1122"/>
    </row>
    <row r="309" spans="5:10">
      <c r="E309" s="1122"/>
      <c r="F309" s="1122"/>
      <c r="I309" s="1122"/>
      <c r="J309" s="1122"/>
    </row>
    <row r="310" spans="5:10">
      <c r="E310" s="1122"/>
      <c r="F310" s="1122"/>
      <c r="I310" s="1122"/>
      <c r="J310" s="1122"/>
    </row>
    <row r="311" spans="5:10">
      <c r="E311" s="1122"/>
      <c r="F311" s="1122"/>
      <c r="I311" s="1122"/>
      <c r="J311" s="1122"/>
    </row>
    <row r="312" spans="5:10">
      <c r="E312" s="1122"/>
      <c r="F312" s="1122"/>
      <c r="I312" s="1122"/>
      <c r="J312" s="1122"/>
    </row>
    <row r="313" spans="5:10">
      <c r="E313" s="1122"/>
      <c r="F313" s="1122"/>
      <c r="I313" s="1122"/>
      <c r="J313" s="1122"/>
    </row>
    <row r="314" spans="5:10">
      <c r="E314" s="1122"/>
      <c r="F314" s="1122"/>
      <c r="I314" s="1122"/>
      <c r="J314" s="1122"/>
    </row>
    <row r="315" spans="5:10">
      <c r="E315" s="1122"/>
      <c r="F315" s="1122"/>
      <c r="I315" s="1122"/>
      <c r="J315" s="1122"/>
    </row>
    <row r="316" spans="5:10">
      <c r="E316" s="1122"/>
      <c r="F316" s="1122"/>
      <c r="I316" s="1122"/>
      <c r="J316" s="1122"/>
    </row>
    <row r="317" spans="5:10">
      <c r="E317" s="1122"/>
      <c r="F317" s="1122"/>
      <c r="I317" s="1122"/>
      <c r="J317" s="1122"/>
    </row>
    <row r="318" spans="5:10">
      <c r="E318" s="1122"/>
      <c r="F318" s="1122"/>
      <c r="I318" s="1122"/>
      <c r="J318" s="1122"/>
    </row>
    <row r="319" spans="5:10">
      <c r="E319" s="1122"/>
      <c r="F319" s="1122"/>
      <c r="I319" s="1122"/>
      <c r="J319" s="1122"/>
    </row>
    <row r="320" spans="5:10">
      <c r="E320" s="1122"/>
      <c r="F320" s="1122"/>
      <c r="I320" s="1122"/>
      <c r="J320" s="1122"/>
    </row>
    <row r="321" spans="5:10">
      <c r="E321" s="1122"/>
      <c r="F321" s="1122"/>
      <c r="I321" s="1122"/>
      <c r="J321" s="1122"/>
    </row>
    <row r="322" spans="5:10">
      <c r="E322" s="1122"/>
      <c r="F322" s="1122"/>
      <c r="I322" s="1122"/>
      <c r="J322" s="1122"/>
    </row>
    <row r="323" spans="5:10">
      <c r="E323" s="1122"/>
      <c r="F323" s="1122"/>
      <c r="I323" s="1122"/>
      <c r="J323" s="1122"/>
    </row>
    <row r="324" spans="5:10">
      <c r="E324" s="1122"/>
      <c r="F324" s="1122"/>
      <c r="I324" s="1122"/>
      <c r="J324" s="1122"/>
    </row>
    <row r="325" spans="5:10">
      <c r="E325" s="1122"/>
      <c r="F325" s="1122"/>
      <c r="I325" s="1122"/>
      <c r="J325" s="1122"/>
    </row>
    <row r="326" spans="5:10">
      <c r="E326" s="1122"/>
      <c r="F326" s="1122"/>
      <c r="I326" s="1122"/>
      <c r="J326" s="1122"/>
    </row>
    <row r="327" spans="5:10">
      <c r="E327" s="1122"/>
      <c r="F327" s="1122"/>
      <c r="I327" s="1122"/>
      <c r="J327" s="1122"/>
    </row>
    <row r="328" spans="5:10">
      <c r="E328" s="1122"/>
      <c r="F328" s="1122"/>
      <c r="I328" s="1122"/>
      <c r="J328" s="1122"/>
    </row>
    <row r="329" spans="5:10">
      <c r="E329" s="1122"/>
      <c r="F329" s="1122"/>
      <c r="I329" s="1122"/>
      <c r="J329" s="1122"/>
    </row>
    <row r="330" spans="5:10">
      <c r="I330" s="1122"/>
      <c r="J330" s="1122"/>
    </row>
    <row r="331" spans="5:10">
      <c r="I331" s="1122"/>
      <c r="J331" s="1122"/>
    </row>
    <row r="332" spans="5:10">
      <c r="I332" s="1122"/>
      <c r="J332" s="1122"/>
    </row>
    <row r="333" spans="5:10">
      <c r="I333" s="1122"/>
      <c r="J333" s="1122"/>
    </row>
    <row r="334" spans="5:10">
      <c r="I334" s="1122"/>
      <c r="J334" s="1122"/>
    </row>
    <row r="335" spans="5:10">
      <c r="I335" s="1122"/>
      <c r="J335" s="1122"/>
    </row>
    <row r="336" spans="5:10">
      <c r="I336" s="1122"/>
      <c r="J336" s="1122"/>
    </row>
    <row r="337" spans="9:10">
      <c r="I337" s="1122"/>
      <c r="J337" s="1122"/>
    </row>
    <row r="338" spans="9:10">
      <c r="I338" s="1122"/>
      <c r="J338" s="1122"/>
    </row>
    <row r="339" spans="9:10">
      <c r="I339" s="1122"/>
      <c r="J339" s="1122"/>
    </row>
  </sheetData>
  <mergeCells count="15">
    <mergeCell ref="A34:J34"/>
    <mergeCell ref="A31:J31"/>
    <mergeCell ref="A4:J4"/>
    <mergeCell ref="B5:J5"/>
    <mergeCell ref="A1:J1"/>
    <mergeCell ref="I2:J2"/>
    <mergeCell ref="E2:F2"/>
    <mergeCell ref="A30:B30"/>
    <mergeCell ref="A2:A3"/>
    <mergeCell ref="B2:B3"/>
    <mergeCell ref="C2:D2"/>
    <mergeCell ref="G2:H2"/>
    <mergeCell ref="B9:J9"/>
    <mergeCell ref="B17:J17"/>
    <mergeCell ref="B26:J26"/>
  </mergeCells>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F32" sqref="F32"/>
    </sheetView>
  </sheetViews>
  <sheetFormatPr defaultColWidth="9.140625" defaultRowHeight="12.75"/>
  <cols>
    <col min="1" max="1" width="26" style="704" customWidth="1"/>
    <col min="2" max="2" width="9.28515625" style="704" customWidth="1"/>
    <col min="3" max="3" width="9.85546875" style="704" customWidth="1"/>
    <col min="4" max="4" width="7.85546875" style="704" customWidth="1"/>
    <col min="5" max="5" width="10" style="704" customWidth="1"/>
    <col min="6" max="6" width="8.85546875" style="704" customWidth="1"/>
    <col min="7" max="13" width="10.85546875" style="704" customWidth="1"/>
    <col min="14" max="16384" width="9.140625" style="704"/>
  </cols>
  <sheetData>
    <row r="1" spans="1:12" s="696" customFormat="1" ht="31.5" customHeight="1">
      <c r="A1" s="1196" t="s">
        <v>5</v>
      </c>
      <c r="B1" s="1196"/>
      <c r="C1" s="1196"/>
      <c r="D1" s="1196"/>
      <c r="E1" s="1196"/>
    </row>
    <row r="2" spans="1:12" s="697" customFormat="1" ht="15.75" customHeight="1">
      <c r="A2" s="1197" t="s">
        <v>703</v>
      </c>
      <c r="B2" s="1199" t="s">
        <v>383</v>
      </c>
      <c r="C2" s="1200"/>
      <c r="D2" s="1201">
        <v>43191</v>
      </c>
      <c r="E2" s="1202"/>
    </row>
    <row r="3" spans="1:12" s="699" customFormat="1" ht="30.75" customHeight="1">
      <c r="A3" s="1198"/>
      <c r="B3" s="600" t="s">
        <v>696</v>
      </c>
      <c r="C3" s="698" t="s">
        <v>683</v>
      </c>
      <c r="D3" s="600" t="s">
        <v>696</v>
      </c>
      <c r="E3" s="698" t="s">
        <v>683</v>
      </c>
    </row>
    <row r="4" spans="1:12">
      <c r="A4" s="700" t="s">
        <v>704</v>
      </c>
      <c r="B4" s="701">
        <v>1</v>
      </c>
      <c r="C4" s="701">
        <v>4113.13</v>
      </c>
      <c r="D4" s="701">
        <v>0</v>
      </c>
      <c r="E4" s="701">
        <v>0</v>
      </c>
      <c r="F4" s="702"/>
      <c r="G4" s="703"/>
      <c r="H4" s="703" t="s">
        <v>704</v>
      </c>
      <c r="I4" s="703">
        <v>0</v>
      </c>
      <c r="J4" s="704">
        <v>0</v>
      </c>
      <c r="K4" s="704">
        <v>0</v>
      </c>
      <c r="L4" s="704">
        <v>0</v>
      </c>
    </row>
    <row r="5" spans="1:12" ht="12.75" customHeight="1">
      <c r="A5" s="705" t="s">
        <v>705</v>
      </c>
      <c r="B5" s="706">
        <v>3</v>
      </c>
      <c r="C5" s="706">
        <v>588.52</v>
      </c>
      <c r="D5" s="706">
        <v>0</v>
      </c>
      <c r="E5" s="706">
        <v>0</v>
      </c>
      <c r="F5" s="702"/>
      <c r="G5" s="703"/>
      <c r="H5" s="703" t="s">
        <v>706</v>
      </c>
      <c r="I5" s="703">
        <v>0</v>
      </c>
      <c r="J5" s="704">
        <v>0</v>
      </c>
      <c r="K5" s="704">
        <v>0</v>
      </c>
      <c r="L5" s="704">
        <v>0</v>
      </c>
    </row>
    <row r="6" spans="1:12">
      <c r="A6" s="705" t="s">
        <v>707</v>
      </c>
      <c r="B6" s="706">
        <v>9</v>
      </c>
      <c r="C6" s="706">
        <v>10778.897999999999</v>
      </c>
      <c r="D6" s="706">
        <v>0</v>
      </c>
      <c r="E6" s="706">
        <v>0</v>
      </c>
      <c r="F6" s="702"/>
      <c r="G6" s="703"/>
      <c r="H6" s="703" t="s">
        <v>708</v>
      </c>
      <c r="I6" s="703">
        <v>0</v>
      </c>
      <c r="J6" s="704">
        <v>0</v>
      </c>
      <c r="K6" s="704">
        <v>0</v>
      </c>
      <c r="L6" s="704">
        <v>0</v>
      </c>
    </row>
    <row r="7" spans="1:12">
      <c r="A7" s="705" t="s">
        <v>709</v>
      </c>
      <c r="B7" s="706">
        <v>18</v>
      </c>
      <c r="C7" s="706">
        <v>2641.8834999999999</v>
      </c>
      <c r="D7" s="706">
        <v>0</v>
      </c>
      <c r="E7" s="706">
        <v>0</v>
      </c>
      <c r="F7" s="702"/>
      <c r="G7" s="703"/>
      <c r="H7" s="703" t="s">
        <v>710</v>
      </c>
      <c r="I7" s="703">
        <v>0</v>
      </c>
      <c r="J7" s="704">
        <v>0</v>
      </c>
      <c r="K7" s="704">
        <v>0</v>
      </c>
      <c r="L7" s="704">
        <v>0</v>
      </c>
    </row>
    <row r="8" spans="1:12">
      <c r="A8" s="705" t="s">
        <v>711</v>
      </c>
      <c r="B8" s="706">
        <v>5</v>
      </c>
      <c r="C8" s="706">
        <v>81.253199999999993</v>
      </c>
      <c r="D8" s="706">
        <v>1</v>
      </c>
      <c r="E8" s="706">
        <v>5.25</v>
      </c>
      <c r="F8" s="702"/>
      <c r="G8" s="703"/>
      <c r="H8" s="703" t="s">
        <v>711</v>
      </c>
      <c r="I8" s="703">
        <v>1</v>
      </c>
      <c r="J8" s="704">
        <v>5.25</v>
      </c>
      <c r="K8" s="704">
        <v>1</v>
      </c>
      <c r="L8" s="704">
        <v>5.25</v>
      </c>
    </row>
    <row r="9" spans="1:12">
      <c r="A9" s="705" t="s">
        <v>712</v>
      </c>
      <c r="B9" s="706">
        <v>2</v>
      </c>
      <c r="C9" s="706">
        <v>791.47</v>
      </c>
      <c r="D9" s="706">
        <v>0</v>
      </c>
      <c r="E9" s="706">
        <v>0</v>
      </c>
      <c r="F9" s="702"/>
      <c r="G9" s="703"/>
      <c r="H9" s="703" t="s">
        <v>712</v>
      </c>
      <c r="I9" s="703">
        <v>0</v>
      </c>
      <c r="J9" s="704">
        <v>0</v>
      </c>
      <c r="K9" s="704">
        <v>0</v>
      </c>
      <c r="L9" s="704">
        <v>0</v>
      </c>
    </row>
    <row r="10" spans="1:12">
      <c r="A10" s="705" t="s">
        <v>713</v>
      </c>
      <c r="B10" s="706">
        <v>4</v>
      </c>
      <c r="C10" s="706">
        <v>620.83999999999992</v>
      </c>
      <c r="D10" s="706">
        <v>2</v>
      </c>
      <c r="E10" s="706">
        <v>106.07</v>
      </c>
      <c r="F10" s="702"/>
      <c r="G10" s="703"/>
      <c r="H10" s="703" t="s">
        <v>714</v>
      </c>
      <c r="I10" s="703">
        <v>2</v>
      </c>
      <c r="J10" s="704">
        <v>106.07</v>
      </c>
      <c r="K10" s="704">
        <v>2</v>
      </c>
      <c r="L10" s="704">
        <v>106.07</v>
      </c>
    </row>
    <row r="11" spans="1:12">
      <c r="A11" s="705" t="s">
        <v>715</v>
      </c>
      <c r="B11" s="706">
        <v>16</v>
      </c>
      <c r="C11" s="706">
        <v>1682.41</v>
      </c>
      <c r="D11" s="706">
        <v>2</v>
      </c>
      <c r="E11" s="706">
        <v>21.611999999999998</v>
      </c>
      <c r="F11" s="702"/>
      <c r="G11" s="703"/>
      <c r="H11" s="703" t="s">
        <v>715</v>
      </c>
      <c r="I11" s="703">
        <v>2</v>
      </c>
      <c r="J11" s="704">
        <v>21.611999999999998</v>
      </c>
      <c r="K11" s="704">
        <v>2</v>
      </c>
      <c r="L11" s="704">
        <v>21.611999999999998</v>
      </c>
    </row>
    <row r="12" spans="1:12">
      <c r="A12" s="705" t="s">
        <v>716</v>
      </c>
      <c r="B12" s="706">
        <v>3</v>
      </c>
      <c r="C12" s="706">
        <v>514.09</v>
      </c>
      <c r="D12" s="706">
        <v>0</v>
      </c>
      <c r="E12" s="706">
        <v>0</v>
      </c>
      <c r="F12" s="702"/>
      <c r="G12" s="703"/>
      <c r="H12" s="703" t="s">
        <v>716</v>
      </c>
      <c r="I12" s="703">
        <v>0</v>
      </c>
      <c r="J12" s="704">
        <v>0</v>
      </c>
      <c r="K12" s="704">
        <v>0</v>
      </c>
      <c r="L12" s="704">
        <v>0</v>
      </c>
    </row>
    <row r="13" spans="1:12">
      <c r="A13" s="705" t="s">
        <v>717</v>
      </c>
      <c r="B13" s="706">
        <v>11</v>
      </c>
      <c r="C13" s="706">
        <v>20684.21</v>
      </c>
      <c r="D13" s="706">
        <v>2</v>
      </c>
      <c r="E13" s="706">
        <v>3214.27</v>
      </c>
      <c r="F13" s="702"/>
      <c r="G13" s="703"/>
      <c r="H13" s="703" t="s">
        <v>718</v>
      </c>
      <c r="I13" s="703">
        <v>2</v>
      </c>
      <c r="J13" s="704">
        <v>3214.27</v>
      </c>
      <c r="K13" s="704">
        <v>2</v>
      </c>
      <c r="L13" s="704">
        <v>3214.27</v>
      </c>
    </row>
    <row r="14" spans="1:12">
      <c r="A14" s="705" t="s">
        <v>719</v>
      </c>
      <c r="B14" s="706">
        <v>12</v>
      </c>
      <c r="C14" s="706">
        <v>1953.798</v>
      </c>
      <c r="D14" s="706">
        <v>0</v>
      </c>
      <c r="E14" s="706">
        <v>0</v>
      </c>
      <c r="F14" s="702"/>
      <c r="G14" s="703"/>
      <c r="H14" s="703" t="s">
        <v>720</v>
      </c>
      <c r="I14" s="703">
        <v>0</v>
      </c>
      <c r="J14" s="704">
        <v>0</v>
      </c>
      <c r="K14" s="704">
        <v>0</v>
      </c>
      <c r="L14" s="704">
        <v>0</v>
      </c>
    </row>
    <row r="15" spans="1:12">
      <c r="A15" s="705" t="s">
        <v>721</v>
      </c>
      <c r="B15" s="706">
        <v>15</v>
      </c>
      <c r="C15" s="706">
        <v>5488.53</v>
      </c>
      <c r="D15" s="706">
        <v>1</v>
      </c>
      <c r="E15" s="706">
        <v>4.2</v>
      </c>
      <c r="F15" s="702"/>
      <c r="G15" s="703"/>
      <c r="H15" s="703" t="s">
        <v>722</v>
      </c>
      <c r="I15" s="703">
        <v>1</v>
      </c>
      <c r="J15" s="704">
        <v>4.2</v>
      </c>
      <c r="K15" s="704">
        <v>1</v>
      </c>
      <c r="L15" s="704">
        <v>4.2</v>
      </c>
    </row>
    <row r="16" spans="1:12">
      <c r="A16" s="705" t="s">
        <v>723</v>
      </c>
      <c r="B16" s="706">
        <v>2</v>
      </c>
      <c r="C16" s="706">
        <v>1050.22</v>
      </c>
      <c r="D16" s="706">
        <v>0</v>
      </c>
      <c r="E16" s="706">
        <v>0</v>
      </c>
      <c r="F16" s="702"/>
      <c r="G16" s="703"/>
      <c r="H16" s="703" t="s">
        <v>723</v>
      </c>
      <c r="I16" s="703">
        <v>0</v>
      </c>
      <c r="J16" s="704">
        <v>0</v>
      </c>
      <c r="K16" s="704">
        <v>0</v>
      </c>
      <c r="L16" s="704">
        <v>0</v>
      </c>
    </row>
    <row r="17" spans="1:12">
      <c r="A17" s="705" t="s">
        <v>724</v>
      </c>
      <c r="B17" s="706">
        <v>17</v>
      </c>
      <c r="C17" s="706">
        <v>1531.75</v>
      </c>
      <c r="D17" s="706">
        <v>0</v>
      </c>
      <c r="E17" s="706">
        <v>0</v>
      </c>
      <c r="F17" s="702"/>
      <c r="G17" s="703"/>
      <c r="H17" s="703" t="s">
        <v>725</v>
      </c>
      <c r="I17" s="703">
        <v>0</v>
      </c>
      <c r="J17" s="704">
        <v>0</v>
      </c>
      <c r="K17" s="704">
        <v>0</v>
      </c>
      <c r="L17" s="704">
        <v>0</v>
      </c>
    </row>
    <row r="18" spans="1:12">
      <c r="A18" s="705" t="s">
        <v>726</v>
      </c>
      <c r="B18" s="706">
        <v>83</v>
      </c>
      <c r="C18" s="706">
        <v>37605.254999999997</v>
      </c>
      <c r="D18" s="706">
        <v>6</v>
      </c>
      <c r="E18" s="706">
        <v>109.21618000000001</v>
      </c>
      <c r="F18" s="702"/>
      <c r="G18" s="703"/>
      <c r="H18" s="703" t="s">
        <v>727</v>
      </c>
      <c r="I18" s="703">
        <v>6</v>
      </c>
      <c r="J18" s="704">
        <v>109.21618000000001</v>
      </c>
      <c r="K18" s="704">
        <v>6</v>
      </c>
      <c r="L18" s="704">
        <v>109.21618000000001</v>
      </c>
    </row>
    <row r="19" spans="1:12">
      <c r="A19" s="705" t="s">
        <v>728</v>
      </c>
      <c r="B19" s="706">
        <v>0</v>
      </c>
      <c r="C19" s="706">
        <v>0</v>
      </c>
      <c r="D19" s="706">
        <v>0</v>
      </c>
      <c r="E19" s="706">
        <v>0</v>
      </c>
      <c r="F19" s="702"/>
      <c r="G19" s="703"/>
      <c r="H19" s="703" t="s">
        <v>728</v>
      </c>
      <c r="I19" s="703">
        <v>0</v>
      </c>
      <c r="J19" s="704">
        <v>0</v>
      </c>
      <c r="K19" s="704">
        <v>0</v>
      </c>
      <c r="L19" s="704">
        <v>0</v>
      </c>
    </row>
    <row r="20" spans="1:12">
      <c r="A20" s="705" t="s">
        <v>729</v>
      </c>
      <c r="B20" s="706">
        <v>2</v>
      </c>
      <c r="C20" s="706">
        <v>796.69</v>
      </c>
      <c r="D20" s="706">
        <v>0</v>
      </c>
      <c r="E20" s="706">
        <v>0</v>
      </c>
      <c r="F20" s="702"/>
      <c r="G20" s="703"/>
      <c r="H20" s="703" t="s">
        <v>730</v>
      </c>
      <c r="I20" s="703">
        <v>0</v>
      </c>
      <c r="J20" s="704">
        <v>0</v>
      </c>
      <c r="K20" s="704">
        <v>0</v>
      </c>
      <c r="L20" s="704">
        <v>0</v>
      </c>
    </row>
    <row r="21" spans="1:12">
      <c r="A21" s="705" t="s">
        <v>731</v>
      </c>
      <c r="B21" s="706">
        <v>13</v>
      </c>
      <c r="C21" s="706">
        <v>238.61</v>
      </c>
      <c r="D21" s="706">
        <v>1</v>
      </c>
      <c r="E21" s="706">
        <v>84.6</v>
      </c>
      <c r="F21" s="702"/>
      <c r="G21" s="703"/>
      <c r="H21" s="703" t="s">
        <v>731</v>
      </c>
      <c r="I21" s="703">
        <v>1</v>
      </c>
      <c r="J21" s="704">
        <v>84.6</v>
      </c>
      <c r="K21" s="704">
        <v>1</v>
      </c>
      <c r="L21" s="704">
        <v>84.6</v>
      </c>
    </row>
    <row r="22" spans="1:12">
      <c r="A22" s="705" t="s">
        <v>732</v>
      </c>
      <c r="B22" s="706">
        <v>5</v>
      </c>
      <c r="C22" s="706">
        <v>46.45</v>
      </c>
      <c r="D22" s="706">
        <v>0</v>
      </c>
      <c r="E22" s="706">
        <v>0</v>
      </c>
      <c r="F22" s="702"/>
      <c r="G22" s="703"/>
      <c r="H22" s="703" t="s">
        <v>732</v>
      </c>
      <c r="I22" s="703">
        <v>0</v>
      </c>
      <c r="J22" s="704">
        <v>0</v>
      </c>
      <c r="K22" s="704">
        <v>0</v>
      </c>
      <c r="L22" s="704">
        <v>0</v>
      </c>
    </row>
    <row r="23" spans="1:12">
      <c r="A23" s="705" t="s">
        <v>733</v>
      </c>
      <c r="B23" s="706">
        <v>2</v>
      </c>
      <c r="C23" s="706">
        <v>18.52</v>
      </c>
      <c r="D23" s="706">
        <v>0</v>
      </c>
      <c r="E23" s="706">
        <v>0</v>
      </c>
      <c r="F23" s="702"/>
      <c r="G23" s="703"/>
      <c r="H23" s="703" t="s">
        <v>733</v>
      </c>
      <c r="I23" s="703">
        <v>0</v>
      </c>
      <c r="J23" s="704">
        <v>0</v>
      </c>
      <c r="K23" s="704">
        <v>0</v>
      </c>
      <c r="L23" s="704">
        <v>0</v>
      </c>
    </row>
    <row r="24" spans="1:12">
      <c r="A24" s="705" t="s">
        <v>734</v>
      </c>
      <c r="B24" s="706">
        <v>2</v>
      </c>
      <c r="C24" s="706">
        <v>23.080000000000002</v>
      </c>
      <c r="D24" s="706">
        <v>0</v>
      </c>
      <c r="E24" s="706">
        <v>0</v>
      </c>
      <c r="F24" s="702"/>
      <c r="G24" s="703"/>
      <c r="H24" s="703" t="s">
        <v>734</v>
      </c>
      <c r="I24" s="703">
        <v>0</v>
      </c>
      <c r="J24" s="704">
        <v>0</v>
      </c>
      <c r="K24" s="704">
        <v>0</v>
      </c>
      <c r="L24" s="704">
        <v>0</v>
      </c>
    </row>
    <row r="25" spans="1:12" ht="13.5" customHeight="1">
      <c r="A25" s="705" t="s">
        <v>735</v>
      </c>
      <c r="B25" s="707">
        <v>1</v>
      </c>
      <c r="C25" s="707">
        <v>728.56</v>
      </c>
      <c r="D25" s="707">
        <v>1</v>
      </c>
      <c r="E25" s="706">
        <v>10.08</v>
      </c>
      <c r="F25" s="702"/>
      <c r="G25" s="703"/>
      <c r="H25" s="703" t="s">
        <v>735</v>
      </c>
      <c r="I25" s="703">
        <v>1</v>
      </c>
      <c r="J25" s="704">
        <v>10.08</v>
      </c>
      <c r="K25" s="704">
        <v>1</v>
      </c>
      <c r="L25" s="704">
        <v>10.08</v>
      </c>
    </row>
    <row r="26" spans="1:12" ht="13.5" customHeight="1">
      <c r="A26" s="705" t="s">
        <v>736</v>
      </c>
      <c r="B26" s="707">
        <v>2</v>
      </c>
      <c r="C26" s="707">
        <v>18161.98</v>
      </c>
      <c r="D26" s="707">
        <v>0</v>
      </c>
      <c r="E26" s="708">
        <v>0</v>
      </c>
      <c r="F26" s="702"/>
      <c r="G26" s="703"/>
      <c r="H26" s="703" t="s">
        <v>736</v>
      </c>
      <c r="I26" s="703">
        <v>0</v>
      </c>
      <c r="J26" s="704">
        <v>0</v>
      </c>
      <c r="K26" s="704">
        <v>0</v>
      </c>
      <c r="L26" s="704">
        <v>0</v>
      </c>
    </row>
    <row r="27" spans="1:12" ht="13.5" customHeight="1">
      <c r="A27" s="709" t="s">
        <v>24</v>
      </c>
      <c r="B27" s="710">
        <f>SUM(B4:B26)</f>
        <v>228</v>
      </c>
      <c r="C27" s="710">
        <f>SUM(C4:C26)</f>
        <v>110140.1477</v>
      </c>
      <c r="D27" s="710">
        <f>SUM(D4:D26)</f>
        <v>16</v>
      </c>
      <c r="E27" s="710">
        <f>SUM(E4:E26)</f>
        <v>3555.2981799999993</v>
      </c>
      <c r="F27" s="702"/>
      <c r="G27" s="703"/>
      <c r="H27" s="703"/>
      <c r="I27" s="703"/>
    </row>
    <row r="28" spans="1:12" s="712" customFormat="1">
      <c r="A28" s="711"/>
      <c r="B28" s="704"/>
      <c r="C28" s="704"/>
      <c r="D28" s="704"/>
      <c r="E28" s="704"/>
      <c r="F28" s="703"/>
      <c r="G28" s="703"/>
      <c r="H28" s="703"/>
    </row>
    <row r="29" spans="1:12">
      <c r="A29" s="713" t="s">
        <v>568</v>
      </c>
      <c r="B29" s="714"/>
      <c r="C29" s="714"/>
      <c r="D29" s="714"/>
      <c r="E29" s="714"/>
    </row>
    <row r="30" spans="1:12" s="714" customFormat="1" ht="15" customHeight="1">
      <c r="A30" s="578" t="s">
        <v>637</v>
      </c>
      <c r="B30" s="704"/>
      <c r="C30" s="704"/>
      <c r="D30" s="704"/>
      <c r="E30" s="704"/>
    </row>
    <row r="31" spans="1:12" ht="12" customHeight="1">
      <c r="A31" s="711"/>
    </row>
    <row r="33" ht="14.25" customHeight="1"/>
    <row r="34" ht="14.25" customHeight="1"/>
  </sheetData>
  <mergeCells count="4">
    <mergeCell ref="A1:E1"/>
    <mergeCell ref="A2:A3"/>
    <mergeCell ref="B2:C2"/>
    <mergeCell ref="D2:E2"/>
  </mergeCells>
  <pageMargins left="0.75" right="0.75" top="1" bottom="1" header="0.5" footer="0.5"/>
  <pageSetup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0" zoomScale="130" zoomScaleNormal="130" workbookViewId="0">
      <selection activeCell="F27" sqref="F27"/>
    </sheetView>
  </sheetViews>
  <sheetFormatPr defaultRowHeight="12.75"/>
  <cols>
    <col min="1" max="1" width="5.7109375" style="1122" bestFit="1" customWidth="1"/>
    <col min="2" max="2" width="24.140625" style="1122" customWidth="1"/>
    <col min="3" max="3" width="13.5703125" style="1122" customWidth="1"/>
    <col min="4" max="6" width="12.85546875" style="1122" customWidth="1"/>
    <col min="7" max="7" width="11" style="1122" customWidth="1"/>
    <col min="8" max="8" width="12.42578125" style="1122" customWidth="1"/>
    <col min="9" max="9" width="10.7109375" style="1122" customWidth="1"/>
    <col min="10" max="10" width="10" style="1122" bestFit="1" customWidth="1"/>
    <col min="11" max="16384" width="9.140625" style="1122"/>
  </cols>
  <sheetData>
    <row r="1" spans="1:14" ht="15" customHeight="1">
      <c r="A1" s="1565" t="s">
        <v>469</v>
      </c>
      <c r="B1" s="1565"/>
      <c r="C1" s="1565"/>
      <c r="D1" s="1565"/>
      <c r="E1" s="1565"/>
      <c r="F1" s="1565"/>
      <c r="G1" s="1565"/>
      <c r="H1" s="1565"/>
      <c r="I1" s="1565"/>
      <c r="J1" s="1565"/>
      <c r="K1" s="1156"/>
    </row>
    <row r="2" spans="1:14" ht="15" customHeight="1">
      <c r="A2" s="1568" t="s">
        <v>989</v>
      </c>
      <c r="B2" s="1569" t="s">
        <v>1012</v>
      </c>
      <c r="C2" s="1566" t="s">
        <v>517</v>
      </c>
      <c r="D2" s="1567"/>
      <c r="E2" s="1566">
        <v>42826</v>
      </c>
      <c r="F2" s="1567"/>
      <c r="G2" s="1566">
        <v>43160</v>
      </c>
      <c r="H2" s="1567"/>
      <c r="I2" s="1566">
        <v>43191</v>
      </c>
      <c r="J2" s="1567"/>
      <c r="K2" s="1156"/>
    </row>
    <row r="3" spans="1:14" ht="25.5">
      <c r="A3" s="1568"/>
      <c r="B3" s="1570"/>
      <c r="C3" s="1163" t="s">
        <v>1009</v>
      </c>
      <c r="D3" s="1163" t="s">
        <v>1011</v>
      </c>
      <c r="E3" s="1163" t="s">
        <v>1009</v>
      </c>
      <c r="F3" s="1163" t="s">
        <v>1011</v>
      </c>
      <c r="G3" s="1163" t="s">
        <v>1009</v>
      </c>
      <c r="H3" s="1163" t="s">
        <v>1010</v>
      </c>
      <c r="I3" s="1163" t="s">
        <v>1009</v>
      </c>
      <c r="J3" s="1163" t="s">
        <v>986</v>
      </c>
      <c r="K3" s="1156"/>
    </row>
    <row r="4" spans="1:14">
      <c r="A4" s="1160">
        <v>1</v>
      </c>
      <c r="B4" s="1147" t="s">
        <v>1008</v>
      </c>
      <c r="C4" s="1144">
        <v>60.74</v>
      </c>
      <c r="D4" s="1144">
        <v>84.58</v>
      </c>
      <c r="E4" s="1144">
        <v>28.47</v>
      </c>
      <c r="F4" s="1144">
        <v>45.05</v>
      </c>
      <c r="G4" s="1144">
        <v>12.8</v>
      </c>
      <c r="H4" s="1144">
        <v>17.349999999999998</v>
      </c>
      <c r="I4" s="1144">
        <v>60.74</v>
      </c>
      <c r="J4" s="1144">
        <v>84.58</v>
      </c>
      <c r="K4" s="1156"/>
      <c r="L4" s="1156" t="s">
        <v>31</v>
      </c>
      <c r="M4" s="1156"/>
      <c r="N4" s="1156"/>
    </row>
    <row r="5" spans="1:14">
      <c r="A5" s="1160">
        <v>2</v>
      </c>
      <c r="B5" s="1147" t="s">
        <v>968</v>
      </c>
      <c r="C5" s="1144">
        <v>734.48</v>
      </c>
      <c r="D5" s="1144">
        <v>3027.27</v>
      </c>
      <c r="E5" s="1144">
        <v>900.82</v>
      </c>
      <c r="F5" s="1144">
        <v>4355.6000000000004</v>
      </c>
      <c r="G5" s="1144">
        <v>515.65</v>
      </c>
      <c r="H5" s="1144">
        <v>2149.4599999999996</v>
      </c>
      <c r="I5" s="1144">
        <v>734.48</v>
      </c>
      <c r="J5" s="1144">
        <v>3027.27</v>
      </c>
      <c r="K5" s="1156"/>
      <c r="L5" s="1156"/>
      <c r="M5" s="1156"/>
      <c r="N5" s="1156"/>
    </row>
    <row r="6" spans="1:14">
      <c r="A6" s="1160">
        <v>3</v>
      </c>
      <c r="B6" s="1147" t="s">
        <v>1007</v>
      </c>
      <c r="C6" s="1144">
        <v>1047.25</v>
      </c>
      <c r="D6" s="1144">
        <v>3857.79</v>
      </c>
      <c r="E6" s="1144" t="s">
        <v>468</v>
      </c>
      <c r="F6" s="1144" t="s">
        <v>468</v>
      </c>
      <c r="G6" s="1144">
        <v>1172.5</v>
      </c>
      <c r="H6" s="1144">
        <v>4358.5100000000011</v>
      </c>
      <c r="I6" s="1144">
        <v>1047.25</v>
      </c>
      <c r="J6" s="1144">
        <v>3857.79</v>
      </c>
      <c r="K6" s="1156"/>
      <c r="L6" s="1156"/>
      <c r="M6" s="1156"/>
      <c r="N6" s="1156"/>
    </row>
    <row r="7" spans="1:14">
      <c r="A7" s="1160">
        <v>4</v>
      </c>
      <c r="B7" s="1147" t="s">
        <v>1006</v>
      </c>
      <c r="C7" s="1144">
        <v>1808.69</v>
      </c>
      <c r="D7" s="1144">
        <v>2423.89</v>
      </c>
      <c r="E7" s="1144">
        <v>1167.69</v>
      </c>
      <c r="F7" s="1144">
        <v>2428.38</v>
      </c>
      <c r="G7" s="1144">
        <v>1468.43</v>
      </c>
      <c r="H7" s="1144">
        <v>2149.17</v>
      </c>
      <c r="I7" s="1144">
        <v>1808.69</v>
      </c>
      <c r="J7" s="1144">
        <v>2423.89</v>
      </c>
      <c r="K7" s="1156"/>
      <c r="L7" s="1156"/>
      <c r="M7" s="1156"/>
      <c r="N7" s="1156"/>
    </row>
    <row r="8" spans="1:14">
      <c r="A8" s="1160">
        <v>5</v>
      </c>
      <c r="B8" s="1147" t="s">
        <v>1005</v>
      </c>
      <c r="C8" s="1144">
        <v>178.02</v>
      </c>
      <c r="D8" s="1144">
        <v>914.91</v>
      </c>
      <c r="E8" s="1144">
        <v>445.36</v>
      </c>
      <c r="F8" s="1144">
        <v>3210.65</v>
      </c>
      <c r="G8" s="1144">
        <v>94.67</v>
      </c>
      <c r="H8" s="1144">
        <v>495.21000000000004</v>
      </c>
      <c r="I8" s="1162">
        <v>178.02</v>
      </c>
      <c r="J8" s="1144">
        <v>914.91</v>
      </c>
      <c r="K8" s="1156"/>
      <c r="L8" s="1156"/>
      <c r="M8" s="1156"/>
      <c r="N8" s="1156"/>
    </row>
    <row r="9" spans="1:14">
      <c r="A9" s="1160">
        <v>6</v>
      </c>
      <c r="B9" s="1147" t="s">
        <v>1004</v>
      </c>
      <c r="C9" s="1144">
        <v>1817.24</v>
      </c>
      <c r="D9" s="1144">
        <v>7420.5</v>
      </c>
      <c r="E9" s="1144">
        <v>2142.2420000000002</v>
      </c>
      <c r="F9" s="1144">
        <v>8597.35</v>
      </c>
      <c r="G9" s="1144">
        <v>2108.21</v>
      </c>
      <c r="H9" s="1144">
        <v>8911.2899999999991</v>
      </c>
      <c r="I9" s="1144">
        <v>1817.24</v>
      </c>
      <c r="J9" s="1144">
        <v>7420.5</v>
      </c>
      <c r="K9" s="1156"/>
      <c r="L9" s="1156"/>
      <c r="M9" s="1156"/>
      <c r="N9" s="1156"/>
    </row>
    <row r="10" spans="1:14">
      <c r="A10" s="1160">
        <v>7</v>
      </c>
      <c r="B10" s="1147" t="s">
        <v>1003</v>
      </c>
      <c r="C10" s="1144">
        <v>420.08</v>
      </c>
      <c r="D10" s="1144">
        <v>3729.24</v>
      </c>
      <c r="E10" s="1144">
        <v>583.69000000000005</v>
      </c>
      <c r="F10" s="1144">
        <v>4959.79</v>
      </c>
      <c r="G10" s="1144">
        <v>514.63499999999999</v>
      </c>
      <c r="H10" s="1144">
        <v>4647.62</v>
      </c>
      <c r="I10" s="1144">
        <v>420.08</v>
      </c>
      <c r="J10" s="1144">
        <v>3729.24</v>
      </c>
      <c r="K10" s="1156"/>
      <c r="L10" s="1156"/>
      <c r="M10" s="1156"/>
      <c r="N10" s="1156"/>
    </row>
    <row r="11" spans="1:14">
      <c r="A11" s="1160">
        <v>8</v>
      </c>
      <c r="B11" s="1147" t="s">
        <v>1002</v>
      </c>
      <c r="C11" s="1144">
        <v>76.325999999999993</v>
      </c>
      <c r="D11" s="1144">
        <v>1180.22</v>
      </c>
      <c r="E11" s="1144">
        <v>267.57900000000001</v>
      </c>
      <c r="F11" s="1144">
        <v>5140.4799999999996</v>
      </c>
      <c r="G11" s="1144">
        <v>79.311000000000007</v>
      </c>
      <c r="H11" s="1144">
        <v>1159.3399999999997</v>
      </c>
      <c r="I11" s="1144">
        <v>76.325999999999993</v>
      </c>
      <c r="J11" s="1144">
        <v>1180.22</v>
      </c>
      <c r="K11" s="1156"/>
      <c r="L11" s="1156"/>
      <c r="M11" s="1156"/>
      <c r="N11" s="1156"/>
    </row>
    <row r="12" spans="1:14">
      <c r="A12" s="1160">
        <v>9</v>
      </c>
      <c r="B12" s="1147" t="s">
        <v>965</v>
      </c>
      <c r="C12" s="1144">
        <v>118.78</v>
      </c>
      <c r="D12" s="1144">
        <v>541.77</v>
      </c>
      <c r="E12" s="1144">
        <v>183.98</v>
      </c>
      <c r="F12" s="1144">
        <v>936.74</v>
      </c>
      <c r="G12" s="1144">
        <v>259.38</v>
      </c>
      <c r="H12" s="1144">
        <v>1196.8100000000002</v>
      </c>
      <c r="I12" s="1144">
        <v>118.78</v>
      </c>
      <c r="J12" s="1144">
        <v>541.77</v>
      </c>
      <c r="K12" s="1156"/>
      <c r="L12" s="1156"/>
      <c r="M12" s="1156"/>
      <c r="N12" s="1156"/>
    </row>
    <row r="13" spans="1:14">
      <c r="A13" s="1160">
        <v>10</v>
      </c>
      <c r="B13" s="1147" t="s">
        <v>1001</v>
      </c>
      <c r="C13" s="1144">
        <v>11.65</v>
      </c>
      <c r="D13" s="1144">
        <v>13.91</v>
      </c>
      <c r="E13" s="1144">
        <v>28.5</v>
      </c>
      <c r="F13" s="1144">
        <v>40.33</v>
      </c>
      <c r="G13" s="1144">
        <v>5.85</v>
      </c>
      <c r="H13" s="1144">
        <v>6.81</v>
      </c>
      <c r="I13" s="1150">
        <v>11.65</v>
      </c>
      <c r="J13" s="1150">
        <v>13.91</v>
      </c>
      <c r="K13" s="1156"/>
      <c r="L13" s="1156"/>
      <c r="M13" s="1156"/>
      <c r="N13" s="1156"/>
    </row>
    <row r="14" spans="1:14">
      <c r="A14" s="1160">
        <v>11</v>
      </c>
      <c r="B14" s="1147" t="s">
        <v>1000</v>
      </c>
      <c r="C14" s="1144">
        <v>1091.93</v>
      </c>
      <c r="D14" s="1144">
        <v>4293.43</v>
      </c>
      <c r="E14" s="1144">
        <v>909.96</v>
      </c>
      <c r="F14" s="1144">
        <v>3515.4</v>
      </c>
      <c r="G14" s="1144">
        <v>926.63</v>
      </c>
      <c r="H14" s="1144">
        <v>3818.440000000001</v>
      </c>
      <c r="I14" s="1144">
        <v>1091.93</v>
      </c>
      <c r="J14" s="1144">
        <v>4293.43</v>
      </c>
      <c r="K14" s="1156"/>
      <c r="L14" s="1156"/>
      <c r="M14" s="1156"/>
      <c r="N14" s="1156"/>
    </row>
    <row r="15" spans="1:14">
      <c r="A15" s="1160">
        <v>12</v>
      </c>
      <c r="B15" s="1147" t="s">
        <v>999</v>
      </c>
      <c r="C15" s="1144" t="s">
        <v>468</v>
      </c>
      <c r="D15" s="1144" t="s">
        <v>468</v>
      </c>
      <c r="E15" s="1144">
        <v>7.64</v>
      </c>
      <c r="F15" s="1144">
        <v>13.95</v>
      </c>
      <c r="G15" s="1144" t="s">
        <v>468</v>
      </c>
      <c r="H15" s="1144" t="s">
        <v>468</v>
      </c>
      <c r="I15" s="1144" t="s">
        <v>468</v>
      </c>
      <c r="J15" s="1144" t="s">
        <v>468</v>
      </c>
      <c r="K15" s="1156"/>
      <c r="L15" s="1156"/>
      <c r="M15" s="1156"/>
      <c r="N15" s="1156"/>
    </row>
    <row r="16" spans="1:14">
      <c r="A16" s="1160">
        <v>13</v>
      </c>
      <c r="B16" s="1147" t="s">
        <v>998</v>
      </c>
      <c r="C16" s="1144" t="s">
        <v>468</v>
      </c>
      <c r="D16" s="1144">
        <v>0.06</v>
      </c>
      <c r="E16" s="1144">
        <v>6.08</v>
      </c>
      <c r="F16" s="1144">
        <v>22.92</v>
      </c>
      <c r="G16" s="1144">
        <v>0.05</v>
      </c>
      <c r="H16" s="1144">
        <v>0.15</v>
      </c>
      <c r="I16" s="1150">
        <v>0.02</v>
      </c>
      <c r="J16" s="1144">
        <v>0.06</v>
      </c>
      <c r="K16" s="1156"/>
      <c r="L16" s="1156"/>
      <c r="M16" s="1156"/>
      <c r="N16" s="1156"/>
    </row>
    <row r="17" spans="1:14">
      <c r="A17" s="1160">
        <v>14</v>
      </c>
      <c r="B17" s="1147" t="s">
        <v>997</v>
      </c>
      <c r="C17" s="1144">
        <v>1880.46</v>
      </c>
      <c r="D17" s="1144">
        <v>7171.07</v>
      </c>
      <c r="E17" s="1144">
        <v>1516.06</v>
      </c>
      <c r="F17" s="1144">
        <v>4504.96</v>
      </c>
      <c r="G17" s="1144">
        <v>2017.97</v>
      </c>
      <c r="H17" s="1144">
        <v>7667.3200000000024</v>
      </c>
      <c r="I17" s="1144">
        <v>1880.46</v>
      </c>
      <c r="J17" s="1144">
        <v>7171.07</v>
      </c>
      <c r="K17" s="1156"/>
      <c r="L17" s="1156"/>
      <c r="M17" s="1156"/>
      <c r="N17" s="1156"/>
    </row>
    <row r="18" spans="1:14">
      <c r="A18" s="1160">
        <v>15</v>
      </c>
      <c r="B18" s="1147" t="s">
        <v>996</v>
      </c>
      <c r="C18" s="1144">
        <v>529.29999999999995</v>
      </c>
      <c r="D18" s="1144">
        <v>4109.28</v>
      </c>
      <c r="E18" s="1144">
        <v>855.88</v>
      </c>
      <c r="F18" s="1144">
        <v>5313.31</v>
      </c>
      <c r="G18" s="1144">
        <v>775.11</v>
      </c>
      <c r="H18" s="1144">
        <v>6071.7900000000018</v>
      </c>
      <c r="I18" s="1144">
        <v>529.29999999999995</v>
      </c>
      <c r="J18" s="1144">
        <v>4109.28</v>
      </c>
      <c r="K18" s="1156" t="s">
        <v>31</v>
      </c>
      <c r="L18" s="1156"/>
      <c r="M18" s="1156"/>
      <c r="N18" s="1156"/>
    </row>
    <row r="19" spans="1:14">
      <c r="A19" s="1160">
        <v>16</v>
      </c>
      <c r="B19" s="1147" t="s">
        <v>995</v>
      </c>
      <c r="C19" s="1144" t="s">
        <v>468</v>
      </c>
      <c r="D19" s="1144" t="s">
        <v>468</v>
      </c>
      <c r="E19" s="1144">
        <v>0.65</v>
      </c>
      <c r="F19" s="1161">
        <v>1.6</v>
      </c>
      <c r="G19" s="1144" t="s">
        <v>468</v>
      </c>
      <c r="H19" s="1144" t="s">
        <v>468</v>
      </c>
      <c r="I19" s="1144" t="s">
        <v>468</v>
      </c>
      <c r="J19" s="1144" t="s">
        <v>468</v>
      </c>
      <c r="K19" s="1156" t="s">
        <v>31</v>
      </c>
      <c r="L19" s="1156"/>
      <c r="M19" s="1156"/>
      <c r="N19" s="1156"/>
    </row>
    <row r="20" spans="1:14">
      <c r="A20" s="1160">
        <v>17</v>
      </c>
      <c r="B20" s="1147" t="s">
        <v>994</v>
      </c>
      <c r="C20" s="1144">
        <v>122.605</v>
      </c>
      <c r="D20" s="1144">
        <v>826.79</v>
      </c>
      <c r="E20" s="1144">
        <v>119.53</v>
      </c>
      <c r="F20" s="1144">
        <v>746.37</v>
      </c>
      <c r="G20" s="1144">
        <v>99.99</v>
      </c>
      <c r="H20" s="1144">
        <v>679.5500000000003</v>
      </c>
      <c r="I20" s="1144">
        <v>122.605</v>
      </c>
      <c r="J20" s="1144">
        <v>826.79</v>
      </c>
      <c r="K20" s="1156"/>
    </row>
    <row r="21" spans="1:14">
      <c r="A21" s="1160">
        <v>18</v>
      </c>
      <c r="B21" s="1147" t="s">
        <v>993</v>
      </c>
      <c r="C21" s="1144">
        <v>14.35</v>
      </c>
      <c r="D21" s="1144">
        <v>24.27</v>
      </c>
      <c r="E21" s="1144">
        <v>73.72</v>
      </c>
      <c r="F21" s="1144">
        <v>121.87</v>
      </c>
      <c r="G21" s="1144">
        <v>13.99</v>
      </c>
      <c r="H21" s="1144">
        <v>24.28</v>
      </c>
      <c r="I21" s="1144">
        <v>14.35</v>
      </c>
      <c r="J21" s="1144">
        <v>24.27</v>
      </c>
      <c r="K21" s="1156"/>
    </row>
    <row r="22" spans="1:14">
      <c r="A22" s="1159"/>
      <c r="B22" s="1134" t="s">
        <v>24</v>
      </c>
      <c r="C22" s="1149">
        <f>SUM(C4:C21)</f>
        <v>9911.9009999999998</v>
      </c>
      <c r="D22" s="1149">
        <v>39618.979999999996</v>
      </c>
      <c r="E22" s="1149">
        <f t="shared" ref="E22:J22" si="0">SUM(E4:E21)</f>
        <v>9237.8509999999987</v>
      </c>
      <c r="F22" s="1149">
        <f t="shared" si="0"/>
        <v>43954.75</v>
      </c>
      <c r="G22" s="1149">
        <f t="shared" si="0"/>
        <v>10065.176000000001</v>
      </c>
      <c r="H22" s="1149">
        <f t="shared" si="0"/>
        <v>43353.100000000006</v>
      </c>
      <c r="I22" s="1149">
        <f t="shared" si="0"/>
        <v>9911.9210000000003</v>
      </c>
      <c r="J22" s="1149">
        <f t="shared" si="0"/>
        <v>39618.979999999996</v>
      </c>
    </row>
    <row r="23" spans="1:14" ht="15.75">
      <c r="A23" s="1559" t="s">
        <v>956</v>
      </c>
      <c r="B23" s="1560"/>
      <c r="C23" s="1560"/>
      <c r="D23" s="1560"/>
      <c r="E23" s="1560"/>
      <c r="F23" s="1560"/>
      <c r="G23" s="1560"/>
      <c r="H23" s="1560"/>
      <c r="I23" s="1560"/>
      <c r="J23" s="1560"/>
    </row>
    <row r="24" spans="1:14">
      <c r="A24" s="1135" t="s">
        <v>992</v>
      </c>
      <c r="B24" s="1134" t="s">
        <v>991</v>
      </c>
      <c r="C24" s="1130">
        <v>4.96</v>
      </c>
      <c r="D24" s="1130">
        <v>21.26</v>
      </c>
      <c r="E24" s="1130" t="s">
        <v>468</v>
      </c>
      <c r="F24" s="1130" t="s">
        <v>468</v>
      </c>
      <c r="G24" s="1158">
        <v>8.98</v>
      </c>
      <c r="H24" s="1158">
        <v>39.99</v>
      </c>
      <c r="I24" s="1130">
        <v>4.96</v>
      </c>
      <c r="J24" s="1130">
        <v>21.26</v>
      </c>
    </row>
    <row r="25" spans="1:14">
      <c r="A25" s="1129" t="str">
        <f>'66'!A8</f>
        <v>$ indicates as on April 30, 2018</v>
      </c>
      <c r="B25" s="1129"/>
      <c r="I25" s="1122" t="s">
        <v>31</v>
      </c>
    </row>
    <row r="26" spans="1:14">
      <c r="A26" s="1157" t="s">
        <v>990</v>
      </c>
      <c r="B26" s="1129"/>
    </row>
    <row r="27" spans="1:14">
      <c r="A27" s="1129" t="s">
        <v>911</v>
      </c>
      <c r="B27" s="1129"/>
      <c r="E27" s="1122" t="s">
        <v>31</v>
      </c>
    </row>
    <row r="30" spans="1:14">
      <c r="C30" s="1156"/>
      <c r="D30" s="1156"/>
    </row>
  </sheetData>
  <mergeCells count="8">
    <mergeCell ref="A23:J23"/>
    <mergeCell ref="A1:J1"/>
    <mergeCell ref="I2:J2"/>
    <mergeCell ref="E2:F2"/>
    <mergeCell ref="A2:A3"/>
    <mergeCell ref="B2:B3"/>
    <mergeCell ref="C2:D2"/>
    <mergeCell ref="G2:H2"/>
  </mergeCells>
  <pageMargins left="0.7" right="0.7" top="0.75" bottom="0.75" header="0.3" footer="0.3"/>
  <pageSetup paperSize="9" scale="8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115" zoomScaleNormal="115" workbookViewId="0">
      <selection activeCell="F27" sqref="F27"/>
    </sheetView>
  </sheetViews>
  <sheetFormatPr defaultRowHeight="12.75"/>
  <cols>
    <col min="1" max="1" width="5.7109375" style="1068" bestFit="1" customWidth="1"/>
    <col min="2" max="2" width="20.42578125" style="1068" customWidth="1"/>
    <col min="3" max="3" width="11.42578125" style="1068" customWidth="1"/>
    <col min="4" max="4" width="13.85546875" style="1068" customWidth="1"/>
    <col min="5" max="5" width="16.85546875" style="1068" customWidth="1"/>
    <col min="6" max="6" width="13.28515625" style="1068" customWidth="1"/>
    <col min="7" max="7" width="11.140625" style="1068" customWidth="1"/>
    <col min="8" max="8" width="12.85546875" style="1068" customWidth="1"/>
    <col min="9" max="9" width="11.140625" style="1068" customWidth="1"/>
    <col min="10" max="10" width="11.28515625" style="1068" customWidth="1"/>
    <col min="11" max="16384" width="9.140625" style="1068"/>
  </cols>
  <sheetData>
    <row r="1" spans="1:10" ht="15">
      <c r="A1" s="1517" t="s">
        <v>470</v>
      </c>
      <c r="B1" s="1517"/>
      <c r="C1" s="1517"/>
      <c r="D1" s="1517"/>
      <c r="E1" s="1517"/>
      <c r="F1" s="1571"/>
      <c r="G1" s="1571"/>
      <c r="H1" s="1571"/>
      <c r="I1" s="1571"/>
      <c r="J1" s="1571"/>
    </row>
    <row r="2" spans="1:10">
      <c r="A2" s="1563" t="s">
        <v>989</v>
      </c>
      <c r="B2" s="1563" t="s">
        <v>988</v>
      </c>
      <c r="C2" s="1553" t="s">
        <v>517</v>
      </c>
      <c r="D2" s="1554"/>
      <c r="E2" s="1553">
        <v>42826</v>
      </c>
      <c r="F2" s="1554"/>
      <c r="G2" s="1553">
        <v>43160</v>
      </c>
      <c r="H2" s="1554"/>
      <c r="I2" s="1553">
        <v>43191</v>
      </c>
      <c r="J2" s="1554"/>
    </row>
    <row r="3" spans="1:10" ht="25.5">
      <c r="A3" s="1563"/>
      <c r="B3" s="1563"/>
      <c r="C3" s="1155" t="s">
        <v>914</v>
      </c>
      <c r="D3" s="1155" t="s">
        <v>986</v>
      </c>
      <c r="E3" s="1155" t="s">
        <v>914</v>
      </c>
      <c r="F3" s="1155" t="s">
        <v>986</v>
      </c>
      <c r="G3" s="1155" t="s">
        <v>914</v>
      </c>
      <c r="H3" s="1155" t="s">
        <v>986</v>
      </c>
      <c r="I3" s="1155" t="s">
        <v>914</v>
      </c>
      <c r="J3" s="1155" t="s">
        <v>986</v>
      </c>
    </row>
    <row r="4" spans="1:10">
      <c r="A4" s="1167">
        <v>1</v>
      </c>
      <c r="B4" s="1166" t="s">
        <v>1020</v>
      </c>
      <c r="C4" s="1146">
        <v>85.78</v>
      </c>
      <c r="D4" s="1146">
        <v>355.18664000000001</v>
      </c>
      <c r="E4" s="1146">
        <v>47.04</v>
      </c>
      <c r="F4" s="1146">
        <v>226.6584</v>
      </c>
      <c r="G4" s="1146">
        <v>59.57</v>
      </c>
      <c r="H4" s="1146">
        <v>248.96686</v>
      </c>
      <c r="I4" s="1146">
        <v>85.78</v>
      </c>
      <c r="J4" s="1146">
        <v>355.18664000000001</v>
      </c>
    </row>
    <row r="5" spans="1:10">
      <c r="A5" s="1167">
        <v>2</v>
      </c>
      <c r="B5" s="1166" t="s">
        <v>1019</v>
      </c>
      <c r="C5" s="1146">
        <v>112.065</v>
      </c>
      <c r="D5" s="1146">
        <v>462.63806399999999</v>
      </c>
      <c r="E5" s="1146">
        <v>80.575000000000003</v>
      </c>
      <c r="F5" s="1146">
        <v>322.99969099999998</v>
      </c>
      <c r="G5" s="1146">
        <v>116.114</v>
      </c>
      <c r="H5" s="1146">
        <v>492.02357599999999</v>
      </c>
      <c r="I5" s="1146">
        <v>112.065</v>
      </c>
      <c r="J5" s="1146">
        <v>462.63806399999999</v>
      </c>
    </row>
    <row r="6" spans="1:10">
      <c r="A6" s="1167">
        <v>3</v>
      </c>
      <c r="B6" s="1166" t="s">
        <v>1018</v>
      </c>
      <c r="C6" s="1146">
        <v>79.390124999999998</v>
      </c>
      <c r="D6" s="1146">
        <v>660.87568999999996</v>
      </c>
      <c r="E6" s="1146">
        <v>43.162875</v>
      </c>
      <c r="F6" s="1146">
        <v>516.07314299999996</v>
      </c>
      <c r="G6" s="1146">
        <v>68.819625000000002</v>
      </c>
      <c r="H6" s="1146">
        <v>641.79173100000003</v>
      </c>
      <c r="I6" s="1146">
        <v>79.390124999999998</v>
      </c>
      <c r="J6" s="1146">
        <v>660.87568999999996</v>
      </c>
    </row>
    <row r="7" spans="1:10">
      <c r="A7" s="1167">
        <v>4</v>
      </c>
      <c r="B7" s="1166" t="s">
        <v>1017</v>
      </c>
      <c r="C7" s="1168">
        <v>3.95E-2</v>
      </c>
      <c r="D7" s="1146">
        <v>1.5113589999999999</v>
      </c>
      <c r="E7" s="1168">
        <v>2.98E-2</v>
      </c>
      <c r="F7" s="1146">
        <v>1.8031813999999999</v>
      </c>
      <c r="G7" s="1168">
        <v>3.9899999999999998E-2</v>
      </c>
      <c r="H7" s="1146">
        <v>1.5389759999999999</v>
      </c>
      <c r="I7" s="1168">
        <v>3.95E-2</v>
      </c>
      <c r="J7" s="1146">
        <v>1.5113589999999999</v>
      </c>
    </row>
    <row r="8" spans="1:10">
      <c r="A8" s="1167">
        <v>5</v>
      </c>
      <c r="B8" s="1166" t="s">
        <v>1016</v>
      </c>
      <c r="C8" s="1146">
        <v>230.23</v>
      </c>
      <c r="D8" s="1146">
        <v>805.106585</v>
      </c>
      <c r="E8" s="1146">
        <v>161.54</v>
      </c>
      <c r="F8" s="1146">
        <v>551.34762000000001</v>
      </c>
      <c r="G8" s="1146">
        <v>240.59</v>
      </c>
      <c r="H8" s="1146">
        <v>846.41869499999996</v>
      </c>
      <c r="I8" s="1146">
        <v>230.23</v>
      </c>
      <c r="J8" s="1146">
        <v>805.106585</v>
      </c>
    </row>
    <row r="9" spans="1:10">
      <c r="A9" s="1167">
        <v>6</v>
      </c>
      <c r="B9" s="1166" t="s">
        <v>1015</v>
      </c>
      <c r="C9" s="1146">
        <v>170.69</v>
      </c>
      <c r="D9" s="1146">
        <v>750.65905499999997</v>
      </c>
      <c r="E9" s="1146">
        <v>120.25</v>
      </c>
      <c r="F9" s="1146">
        <v>495.09673900000001</v>
      </c>
      <c r="G9" s="1146">
        <v>187.27</v>
      </c>
      <c r="H9" s="1146">
        <v>807.69394999999997</v>
      </c>
      <c r="I9" s="1146">
        <v>170.69</v>
      </c>
      <c r="J9" s="1146">
        <v>750.65905499999997</v>
      </c>
    </row>
    <row r="10" spans="1:10">
      <c r="A10" s="1167">
        <v>7</v>
      </c>
      <c r="B10" s="1166" t="s">
        <v>1014</v>
      </c>
      <c r="C10" s="1146">
        <v>10.627000000000001</v>
      </c>
      <c r="D10" s="1146">
        <v>130.01715100000001</v>
      </c>
      <c r="E10" s="1146">
        <v>17.443999999999999</v>
      </c>
      <c r="F10" s="1146">
        <v>252.918385</v>
      </c>
      <c r="G10" s="1146">
        <v>14.791</v>
      </c>
      <c r="H10" s="1146">
        <v>184.85085000000001</v>
      </c>
      <c r="I10" s="1146">
        <v>10.627000000000001</v>
      </c>
      <c r="J10" s="1146">
        <v>130.01715100000001</v>
      </c>
    </row>
    <row r="11" spans="1:10">
      <c r="A11" s="1165"/>
      <c r="B11" s="1164" t="s">
        <v>24</v>
      </c>
      <c r="C11" s="1130">
        <f t="shared" ref="C11:J11" si="0">SUM(C4:C10)</f>
        <v>688.82162499999981</v>
      </c>
      <c r="D11" s="1130">
        <f t="shared" si="0"/>
        <v>3165.9945440000001</v>
      </c>
      <c r="E11" s="1130">
        <f t="shared" si="0"/>
        <v>470.041675</v>
      </c>
      <c r="F11" s="1130">
        <f t="shared" si="0"/>
        <v>2366.8971594</v>
      </c>
      <c r="G11" s="1130">
        <f t="shared" si="0"/>
        <v>687.194525</v>
      </c>
      <c r="H11" s="1130">
        <f t="shared" si="0"/>
        <v>3223.2846379999996</v>
      </c>
      <c r="I11" s="1130">
        <f t="shared" si="0"/>
        <v>688.82162499999981</v>
      </c>
      <c r="J11" s="1130">
        <f t="shared" si="0"/>
        <v>3165.9945440000001</v>
      </c>
    </row>
    <row r="12" spans="1:10">
      <c r="A12" s="1573" t="str">
        <f>'66'!A8</f>
        <v>$ indicates as on April 30, 2018</v>
      </c>
      <c r="B12" s="1573"/>
      <c r="C12" s="1124"/>
      <c r="D12" s="224"/>
      <c r="E12" s="224"/>
      <c r="F12" s="224"/>
      <c r="G12" s="224"/>
      <c r="H12" s="224"/>
      <c r="I12" s="224"/>
      <c r="J12" s="224"/>
    </row>
    <row r="13" spans="1:10">
      <c r="A13" s="1572" t="s">
        <v>1013</v>
      </c>
      <c r="B13" s="1572"/>
    </row>
    <row r="14" spans="1:10">
      <c r="J14" s="1068" t="s">
        <v>31</v>
      </c>
    </row>
    <row r="15" spans="1:10">
      <c r="G15" s="1068" t="s">
        <v>31</v>
      </c>
      <c r="H15" s="1068" t="s">
        <v>31</v>
      </c>
    </row>
    <row r="16" spans="1:10">
      <c r="I16" s="1068" t="s">
        <v>31</v>
      </c>
    </row>
    <row r="17" spans="5:10">
      <c r="E17" s="1068" t="s">
        <v>31</v>
      </c>
      <c r="G17" s="1068" t="s">
        <v>31</v>
      </c>
      <c r="J17" s="1068" t="s">
        <v>31</v>
      </c>
    </row>
    <row r="22" spans="5:10">
      <c r="I22" s="1068" t="s">
        <v>31</v>
      </c>
    </row>
  </sheetData>
  <mergeCells count="10">
    <mergeCell ref="A13:B13"/>
    <mergeCell ref="A2:A3"/>
    <mergeCell ref="B2:B3"/>
    <mergeCell ref="C2:D2"/>
    <mergeCell ref="A12:B12"/>
    <mergeCell ref="I2:J2"/>
    <mergeCell ref="E2:F2"/>
    <mergeCell ref="G2:H2"/>
    <mergeCell ref="A1:E1"/>
    <mergeCell ref="F1:J1"/>
  </mergeCells>
  <pageMargins left="0.7" right="0.7" top="0.75" bottom="0.75" header="0.3" footer="0.3"/>
  <pageSetup paperSize="9" scale="9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47"/>
  <sheetViews>
    <sheetView tabSelected="1" zoomScaleNormal="100" workbookViewId="0">
      <selection activeCell="F32" sqref="F32"/>
    </sheetView>
  </sheetViews>
  <sheetFormatPr defaultRowHeight="15"/>
  <cols>
    <col min="1" max="1" width="77.42578125" bestFit="1" customWidth="1"/>
    <col min="2" max="4" width="10.28515625" bestFit="1" customWidth="1"/>
    <col min="5" max="5" width="10.5703125" bestFit="1" customWidth="1"/>
    <col min="6" max="6" width="10.7109375" bestFit="1" customWidth="1"/>
    <col min="7" max="9" width="0" hidden="1" customWidth="1"/>
    <col min="10" max="10" width="1.85546875" hidden="1" customWidth="1"/>
  </cols>
  <sheetData>
    <row r="1" spans="1:10" ht="15.75">
      <c r="A1" s="233" t="s">
        <v>472</v>
      </c>
      <c r="B1" s="234"/>
      <c r="C1" s="234"/>
      <c r="D1" s="234"/>
      <c r="E1" s="1577"/>
      <c r="F1" s="1578"/>
      <c r="G1" s="235"/>
      <c r="H1" s="235"/>
      <c r="I1" s="235"/>
      <c r="J1" s="236"/>
    </row>
    <row r="2" spans="1:10">
      <c r="A2" s="1579" t="s">
        <v>457</v>
      </c>
      <c r="B2" s="1580"/>
      <c r="C2" s="1580"/>
      <c r="D2" s="1580"/>
      <c r="E2" s="1581">
        <v>13003897</v>
      </c>
      <c r="F2" s="1582"/>
      <c r="G2" s="237"/>
      <c r="H2" s="237"/>
      <c r="I2" s="237"/>
      <c r="J2" s="237"/>
    </row>
    <row r="3" spans="1:10">
      <c r="A3" s="1579" t="s">
        <v>340</v>
      </c>
      <c r="B3" s="1580"/>
      <c r="C3" s="1580"/>
      <c r="D3" s="1580"/>
      <c r="E3" s="1583">
        <v>29.6</v>
      </c>
      <c r="F3" s="1584"/>
      <c r="G3" s="237"/>
      <c r="H3" s="237"/>
      <c r="I3" s="237"/>
      <c r="J3" s="237"/>
    </row>
    <row r="4" spans="1:10">
      <c r="A4" s="1585" t="s">
        <v>339</v>
      </c>
      <c r="B4" s="1580"/>
      <c r="C4" s="1580"/>
      <c r="D4" s="1580"/>
      <c r="E4" s="1583">
        <v>30.6</v>
      </c>
      <c r="F4" s="1584"/>
      <c r="G4" s="237"/>
      <c r="H4" s="237"/>
      <c r="I4" s="237"/>
      <c r="J4" s="237"/>
    </row>
    <row r="5" spans="1:10" ht="18" customHeight="1">
      <c r="A5" s="1574" t="s">
        <v>242</v>
      </c>
      <c r="B5" s="238" t="s">
        <v>288</v>
      </c>
      <c r="C5" s="238" t="s">
        <v>338</v>
      </c>
      <c r="D5" s="238" t="s">
        <v>474</v>
      </c>
      <c r="E5" s="238" t="s">
        <v>514</v>
      </c>
      <c r="F5" s="238" t="s">
        <v>518</v>
      </c>
      <c r="G5" s="237"/>
      <c r="H5" s="237"/>
      <c r="I5" s="237"/>
      <c r="J5" s="237"/>
    </row>
    <row r="6" spans="1:10">
      <c r="A6" s="1575"/>
      <c r="B6" s="239">
        <v>2017</v>
      </c>
      <c r="C6" s="239">
        <v>2018</v>
      </c>
      <c r="D6" s="239">
        <v>2018</v>
      </c>
      <c r="E6" s="239">
        <v>2018</v>
      </c>
      <c r="F6" s="239">
        <v>2018</v>
      </c>
      <c r="G6" s="237"/>
      <c r="H6" s="237"/>
      <c r="I6" s="237"/>
      <c r="J6" s="237"/>
    </row>
    <row r="7" spans="1:10">
      <c r="A7" s="240" t="s">
        <v>243</v>
      </c>
      <c r="B7" s="241">
        <v>4</v>
      </c>
      <c r="C7" s="241">
        <v>4</v>
      </c>
      <c r="D7" s="241">
        <v>4</v>
      </c>
      <c r="E7" s="241">
        <v>4</v>
      </c>
      <c r="F7" s="241">
        <v>4</v>
      </c>
      <c r="G7" s="237"/>
      <c r="H7" s="237"/>
      <c r="I7" s="237"/>
      <c r="J7" s="237"/>
    </row>
    <row r="8" spans="1:10">
      <c r="A8" s="242" t="s">
        <v>244</v>
      </c>
      <c r="B8" s="243">
        <v>6</v>
      </c>
      <c r="C8" s="243">
        <v>6</v>
      </c>
      <c r="D8" s="243">
        <v>6</v>
      </c>
      <c r="E8" s="243">
        <v>6</v>
      </c>
      <c r="F8" s="243">
        <v>6</v>
      </c>
      <c r="G8" s="237"/>
      <c r="H8" s="237"/>
      <c r="I8" s="237"/>
      <c r="J8" s="237"/>
    </row>
    <row r="9" spans="1:10">
      <c r="A9" s="244" t="s">
        <v>461</v>
      </c>
      <c r="B9" s="245">
        <v>132723.79999999999</v>
      </c>
      <c r="C9" s="245">
        <v>134133</v>
      </c>
      <c r="D9" s="245">
        <v>135286.39999999999</v>
      </c>
      <c r="E9" s="245">
        <v>140113.5</v>
      </c>
      <c r="F9" s="245">
        <v>139621</v>
      </c>
      <c r="G9" s="237"/>
      <c r="H9" s="237"/>
      <c r="I9" s="237"/>
      <c r="J9" s="237"/>
    </row>
    <row r="10" spans="1:10">
      <c r="A10" s="242" t="s">
        <v>460</v>
      </c>
      <c r="B10" s="245">
        <v>108851.2</v>
      </c>
      <c r="C10" s="245">
        <v>109779.8</v>
      </c>
      <c r="D10" s="245">
        <v>110523.9</v>
      </c>
      <c r="E10" s="245">
        <v>111607.5</v>
      </c>
      <c r="F10" s="245">
        <v>113777.3</v>
      </c>
      <c r="G10" s="237"/>
      <c r="H10" s="246"/>
      <c r="I10" s="237"/>
      <c r="J10" s="237"/>
    </row>
    <row r="11" spans="1:10">
      <c r="A11" s="247" t="s">
        <v>459</v>
      </c>
      <c r="B11" s="248">
        <v>80967.3</v>
      </c>
      <c r="C11" s="248">
        <v>81714</v>
      </c>
      <c r="D11" s="245">
        <v>82535.199999999997</v>
      </c>
      <c r="E11" s="245">
        <v>83774.5</v>
      </c>
      <c r="F11" s="245">
        <v>84784.6</v>
      </c>
      <c r="G11" s="237"/>
      <c r="H11" s="246"/>
      <c r="I11" s="237"/>
      <c r="J11" s="237"/>
    </row>
    <row r="12" spans="1:10" ht="15.75">
      <c r="A12" s="249" t="s">
        <v>245</v>
      </c>
      <c r="B12" s="250"/>
      <c r="C12" s="250"/>
      <c r="D12" s="250"/>
      <c r="E12" s="250"/>
      <c r="F12" s="250"/>
      <c r="G12" s="237"/>
      <c r="H12" s="246"/>
      <c r="I12" s="237"/>
      <c r="J12" s="237"/>
    </row>
    <row r="13" spans="1:10">
      <c r="A13" s="251" t="s">
        <v>246</v>
      </c>
      <c r="B13" s="252">
        <v>5.99</v>
      </c>
      <c r="C13" s="252">
        <v>5.9</v>
      </c>
      <c r="D13" s="252">
        <v>5.94</v>
      </c>
      <c r="E13" s="252">
        <v>6.15</v>
      </c>
      <c r="F13" s="252">
        <v>5.92</v>
      </c>
      <c r="G13" s="237"/>
      <c r="H13" s="246"/>
      <c r="I13" s="237"/>
      <c r="J13" s="237"/>
    </row>
    <row r="14" spans="1:10">
      <c r="A14" s="251" t="s">
        <v>247</v>
      </c>
      <c r="B14" s="253">
        <v>6.19</v>
      </c>
      <c r="C14" s="243">
        <v>6.4</v>
      </c>
      <c r="D14" s="243">
        <v>6.36</v>
      </c>
      <c r="E14" s="243">
        <v>6.11</v>
      </c>
      <c r="F14" s="243">
        <v>6.19</v>
      </c>
      <c r="G14" s="237"/>
      <c r="H14" s="237"/>
      <c r="I14" s="237"/>
      <c r="J14" s="237"/>
    </row>
    <row r="15" spans="1:10" ht="15.75" thickBot="1">
      <c r="A15" s="251" t="s">
        <v>248</v>
      </c>
      <c r="B15" s="254" t="s">
        <v>289</v>
      </c>
      <c r="C15" s="254" t="s">
        <v>341</v>
      </c>
      <c r="D15" s="254" t="s">
        <v>341</v>
      </c>
      <c r="E15" s="254" t="s">
        <v>341</v>
      </c>
      <c r="F15" s="254" t="s">
        <v>519</v>
      </c>
      <c r="G15" s="246"/>
      <c r="H15" s="246"/>
      <c r="I15" s="237"/>
      <c r="J15" s="237"/>
    </row>
    <row r="16" spans="1:10" ht="15.75" thickBot="1">
      <c r="A16" s="255" t="s">
        <v>249</v>
      </c>
      <c r="B16" s="243" t="s">
        <v>290</v>
      </c>
      <c r="C16" s="243" t="s">
        <v>280</v>
      </c>
      <c r="D16" s="243" t="s">
        <v>280</v>
      </c>
      <c r="E16" s="243" t="s">
        <v>250</v>
      </c>
      <c r="F16" s="243" t="s">
        <v>250</v>
      </c>
      <c r="G16" s="246"/>
      <c r="H16" s="246"/>
      <c r="I16" s="256"/>
      <c r="J16" s="256"/>
    </row>
    <row r="17" spans="1:13" ht="15.75">
      <c r="A17" s="249" t="s">
        <v>458</v>
      </c>
      <c r="B17" s="250"/>
      <c r="C17" s="250"/>
      <c r="D17" s="250"/>
      <c r="E17" s="250"/>
      <c r="F17" s="250"/>
      <c r="G17" s="237"/>
      <c r="H17" s="246"/>
      <c r="I17" s="237"/>
      <c r="J17" s="237"/>
    </row>
    <row r="18" spans="1:13">
      <c r="A18" s="257" t="s">
        <v>251</v>
      </c>
      <c r="B18" s="258">
        <v>693721.17621008796</v>
      </c>
      <c r="C18" s="258">
        <v>937376.93376748986</v>
      </c>
      <c r="D18" s="258">
        <v>721440.78600063804</v>
      </c>
      <c r="E18" s="258">
        <v>673210.23407255101</v>
      </c>
      <c r="F18" s="258">
        <v>713070.00854174199</v>
      </c>
      <c r="G18" s="237"/>
      <c r="H18" s="237"/>
      <c r="I18" s="237"/>
      <c r="J18" s="237"/>
      <c r="M18" s="571"/>
    </row>
    <row r="19" spans="1:13">
      <c r="A19" s="259" t="s">
        <v>252</v>
      </c>
      <c r="B19" s="258">
        <v>15173866.880000001</v>
      </c>
      <c r="C19" s="258">
        <v>15320977.74</v>
      </c>
      <c r="D19" s="258">
        <v>14765583.17</v>
      </c>
      <c r="E19" s="258">
        <v>14224996.970000001</v>
      </c>
      <c r="F19" s="258">
        <v>15279535.369999999</v>
      </c>
      <c r="G19" s="237"/>
      <c r="H19" s="237"/>
      <c r="I19" s="237"/>
      <c r="J19" s="237"/>
    </row>
    <row r="20" spans="1:13">
      <c r="A20" s="259" t="s">
        <v>253</v>
      </c>
      <c r="B20" s="245">
        <v>14982295.7502803</v>
      </c>
      <c r="C20" s="245">
        <v>15140452.620407499</v>
      </c>
      <c r="D20" s="245">
        <v>14564090.783658</v>
      </c>
      <c r="E20" s="245">
        <v>14044151.5351595</v>
      </c>
      <c r="F20" s="245">
        <v>15092002.3419351</v>
      </c>
      <c r="G20" s="237"/>
      <c r="H20" s="237"/>
      <c r="I20" s="237"/>
      <c r="J20" s="237"/>
    </row>
    <row r="21" spans="1:13">
      <c r="A21" s="260" t="s">
        <v>254</v>
      </c>
      <c r="B21" s="245">
        <v>-5882.6799999999985</v>
      </c>
      <c r="C21" s="245">
        <v>13781.460000000001</v>
      </c>
      <c r="D21" s="245">
        <v>-11037.1</v>
      </c>
      <c r="E21" s="245">
        <v>11654.29</v>
      </c>
      <c r="F21" s="245">
        <v>-5552.21</v>
      </c>
      <c r="G21" s="237"/>
      <c r="H21" s="237"/>
      <c r="I21" s="237"/>
      <c r="J21" s="237"/>
    </row>
    <row r="22" spans="1:13" ht="15.75">
      <c r="A22" s="249" t="s">
        <v>255</v>
      </c>
      <c r="B22" s="250"/>
      <c r="C22" s="250"/>
      <c r="D22" s="250"/>
      <c r="E22" s="250"/>
      <c r="F22" s="250"/>
      <c r="G22" s="237"/>
      <c r="H22" s="246"/>
      <c r="I22" s="237"/>
      <c r="J22" s="237"/>
    </row>
    <row r="23" spans="1:13">
      <c r="A23" s="257" t="s">
        <v>256</v>
      </c>
      <c r="B23" s="258">
        <v>409366.6</v>
      </c>
      <c r="C23" s="258">
        <v>417789.2</v>
      </c>
      <c r="D23" s="258">
        <v>420590.6</v>
      </c>
      <c r="E23" s="258">
        <v>424361.1</v>
      </c>
      <c r="F23" s="258">
        <v>420366.3</v>
      </c>
      <c r="G23" s="237"/>
      <c r="H23" s="237"/>
      <c r="I23" s="237"/>
      <c r="J23" s="237"/>
    </row>
    <row r="24" spans="1:13">
      <c r="A24" s="259" t="s">
        <v>257</v>
      </c>
      <c r="B24" s="243">
        <v>63.93</v>
      </c>
      <c r="C24" s="243">
        <v>63.5</v>
      </c>
      <c r="D24" s="243">
        <v>64.819999999999993</v>
      </c>
      <c r="E24" s="243">
        <v>65.040000000000006</v>
      </c>
      <c r="F24" s="243">
        <v>66.78</v>
      </c>
      <c r="G24" s="237"/>
      <c r="H24" s="237"/>
      <c r="I24" s="237"/>
      <c r="J24" s="237"/>
    </row>
    <row r="25" spans="1:13">
      <c r="A25" s="259" t="s">
        <v>258</v>
      </c>
      <c r="B25" s="261">
        <v>76.39</v>
      </c>
      <c r="C25" s="261">
        <v>79.069999999999993</v>
      </c>
      <c r="D25" s="261">
        <v>79.760000000000005</v>
      </c>
      <c r="E25" s="261">
        <v>80.62</v>
      </c>
      <c r="F25" s="261">
        <v>80.739999999999995</v>
      </c>
      <c r="G25" s="237"/>
      <c r="H25" s="237"/>
      <c r="I25" s="237"/>
      <c r="J25" s="237"/>
    </row>
    <row r="26" spans="1:13">
      <c r="A26" s="260" t="s">
        <v>259</v>
      </c>
      <c r="B26" s="261">
        <v>4.32</v>
      </c>
      <c r="C26" s="261">
        <v>4.5</v>
      </c>
      <c r="D26" s="261">
        <v>4.13</v>
      </c>
      <c r="E26" s="261">
        <v>4.21</v>
      </c>
      <c r="F26" s="261">
        <v>3.97</v>
      </c>
      <c r="G26" s="237"/>
      <c r="H26" s="237"/>
      <c r="I26" s="237"/>
      <c r="J26" s="237"/>
    </row>
    <row r="27" spans="1:13" ht="15.75">
      <c r="A27" s="249" t="s">
        <v>260</v>
      </c>
      <c r="B27" s="250"/>
      <c r="C27" s="250"/>
      <c r="D27" s="250"/>
      <c r="E27" s="250"/>
      <c r="F27" s="250"/>
      <c r="G27" s="237"/>
      <c r="H27" s="246"/>
      <c r="I27" s="237"/>
      <c r="J27" s="237"/>
    </row>
    <row r="28" spans="1:13">
      <c r="A28" s="257" t="s">
        <v>520</v>
      </c>
      <c r="B28" s="262">
        <v>5210</v>
      </c>
      <c r="C28" s="262">
        <v>5660</v>
      </c>
      <c r="D28" s="263">
        <v>5880</v>
      </c>
      <c r="E28" s="263">
        <v>5880</v>
      </c>
      <c r="F28" s="263">
        <v>480</v>
      </c>
      <c r="G28" s="237"/>
      <c r="H28" s="237"/>
      <c r="I28" s="237"/>
      <c r="J28" s="237"/>
    </row>
    <row r="29" spans="1:13">
      <c r="A29" s="259" t="s">
        <v>261</v>
      </c>
      <c r="B29" s="254">
        <v>115.7</v>
      </c>
      <c r="C29" s="254">
        <v>115.8</v>
      </c>
      <c r="D29" s="254">
        <v>115.8</v>
      </c>
      <c r="E29" s="254">
        <v>116</v>
      </c>
      <c r="F29" s="254" t="s">
        <v>266</v>
      </c>
      <c r="G29" s="264" t="s">
        <v>262</v>
      </c>
      <c r="H29" s="237"/>
      <c r="I29" s="237"/>
      <c r="J29" s="237"/>
    </row>
    <row r="30" spans="1:13">
      <c r="A30" s="259" t="s">
        <v>263</v>
      </c>
      <c r="B30" s="265">
        <v>139.80000000000001</v>
      </c>
      <c r="C30" s="254">
        <v>136.9</v>
      </c>
      <c r="D30" s="254">
        <v>136.4</v>
      </c>
      <c r="E30" s="254">
        <v>136.4</v>
      </c>
      <c r="F30" s="254" t="s">
        <v>266</v>
      </c>
      <c r="G30" s="264"/>
      <c r="H30" s="237"/>
      <c r="I30" s="237"/>
      <c r="J30" s="237"/>
    </row>
    <row r="31" spans="1:13" ht="15.75">
      <c r="A31" s="249" t="s">
        <v>264</v>
      </c>
      <c r="B31" s="250"/>
      <c r="C31" s="250"/>
      <c r="D31" s="250"/>
      <c r="E31" s="250"/>
      <c r="F31" s="250"/>
      <c r="G31" s="237"/>
      <c r="H31" s="246"/>
      <c r="I31" s="237"/>
      <c r="J31" s="237"/>
    </row>
    <row r="32" spans="1:13">
      <c r="A32" s="257" t="s">
        <v>265</v>
      </c>
      <c r="B32" s="254">
        <v>130.30000000000001</v>
      </c>
      <c r="C32" s="254">
        <v>132.30000000000001</v>
      </c>
      <c r="D32" s="254">
        <v>127.7</v>
      </c>
      <c r="E32" s="254" t="s">
        <v>266</v>
      </c>
      <c r="F32" s="254" t="s">
        <v>266</v>
      </c>
      <c r="G32" s="264" t="s">
        <v>262</v>
      </c>
      <c r="H32" s="237"/>
      <c r="I32" s="237"/>
      <c r="J32" s="237"/>
    </row>
    <row r="33" spans="1:10">
      <c r="A33" s="259" t="s">
        <v>267</v>
      </c>
      <c r="B33" s="254">
        <v>115.5</v>
      </c>
      <c r="C33" s="254">
        <v>114.5</v>
      </c>
      <c r="D33" s="254">
        <v>110.2</v>
      </c>
      <c r="E33" s="254" t="s">
        <v>266</v>
      </c>
      <c r="F33" s="254" t="s">
        <v>266</v>
      </c>
      <c r="G33" s="264" t="s">
        <v>262</v>
      </c>
      <c r="H33" s="237"/>
      <c r="I33" s="237"/>
      <c r="J33" s="237"/>
    </row>
    <row r="34" spans="1:10">
      <c r="A34" s="259" t="s">
        <v>268</v>
      </c>
      <c r="B34" s="254">
        <v>131.6</v>
      </c>
      <c r="C34" s="254">
        <v>133.80000000000001</v>
      </c>
      <c r="D34" s="254">
        <v>130.1</v>
      </c>
      <c r="E34" s="254" t="s">
        <v>266</v>
      </c>
      <c r="F34" s="254" t="s">
        <v>266</v>
      </c>
      <c r="G34" s="264" t="s">
        <v>262</v>
      </c>
      <c r="H34" s="237"/>
      <c r="I34" s="237"/>
      <c r="J34" s="237"/>
    </row>
    <row r="35" spans="1:10">
      <c r="A35" s="260" t="s">
        <v>269</v>
      </c>
      <c r="B35" s="254">
        <v>143.9</v>
      </c>
      <c r="C35" s="254">
        <v>149.5</v>
      </c>
      <c r="D35" s="254">
        <v>136.1</v>
      </c>
      <c r="E35" s="254" t="s">
        <v>266</v>
      </c>
      <c r="F35" s="254" t="s">
        <v>266</v>
      </c>
      <c r="G35" s="264" t="s">
        <v>262</v>
      </c>
      <c r="H35" s="237"/>
      <c r="I35" s="237"/>
      <c r="J35" s="237"/>
    </row>
    <row r="36" spans="1:10" ht="15.75">
      <c r="A36" s="249" t="s">
        <v>270</v>
      </c>
      <c r="B36" s="250"/>
      <c r="C36" s="250"/>
      <c r="D36" s="250"/>
      <c r="E36" s="250"/>
      <c r="F36" s="250"/>
      <c r="G36" s="237"/>
      <c r="H36" s="246"/>
      <c r="I36" s="237"/>
      <c r="J36" s="237"/>
    </row>
    <row r="37" spans="1:10">
      <c r="A37" s="266" t="s">
        <v>271</v>
      </c>
      <c r="B37" s="267">
        <v>27030.27</v>
      </c>
      <c r="C37" s="267">
        <v>24383.97</v>
      </c>
      <c r="D37" s="267">
        <v>25834.36</v>
      </c>
      <c r="E37" s="267">
        <v>29110</v>
      </c>
      <c r="F37" s="267" t="s">
        <v>266</v>
      </c>
      <c r="G37" s="268" t="s">
        <v>272</v>
      </c>
      <c r="H37" s="237"/>
      <c r="I37" s="237"/>
      <c r="J37" s="237"/>
    </row>
    <row r="38" spans="1:10">
      <c r="A38" s="269" t="s">
        <v>273</v>
      </c>
      <c r="B38" s="270">
        <v>41910.46</v>
      </c>
      <c r="C38" s="270">
        <v>40682.44</v>
      </c>
      <c r="D38" s="270">
        <v>37813.57</v>
      </c>
      <c r="E38" s="270">
        <v>42800</v>
      </c>
      <c r="F38" s="270" t="s">
        <v>266</v>
      </c>
      <c r="G38" s="268" t="s">
        <v>272</v>
      </c>
      <c r="H38" s="237"/>
      <c r="I38" s="237"/>
      <c r="J38" s="237"/>
    </row>
    <row r="39" spans="1:10">
      <c r="A39" s="271" t="s">
        <v>274</v>
      </c>
      <c r="B39" s="272">
        <v>-14880.19</v>
      </c>
      <c r="C39" s="272">
        <v>-16298.47</v>
      </c>
      <c r="D39" s="272">
        <v>-11979.21</v>
      </c>
      <c r="E39" s="272">
        <v>-13690</v>
      </c>
      <c r="F39" s="272" t="s">
        <v>266</v>
      </c>
      <c r="G39" s="272" t="e">
        <v>#VALUE!</v>
      </c>
      <c r="H39" s="272">
        <v>0</v>
      </c>
      <c r="I39" s="272">
        <v>0</v>
      </c>
      <c r="J39" s="272">
        <v>0</v>
      </c>
    </row>
    <row r="40" spans="1:10">
      <c r="A40" s="1576" t="s">
        <v>275</v>
      </c>
      <c r="B40" s="1576"/>
      <c r="C40" s="1576"/>
      <c r="D40" s="1576"/>
      <c r="E40" s="273"/>
      <c r="F40" s="273"/>
      <c r="G40" s="273"/>
      <c r="H40" s="273"/>
      <c r="I40" s="273"/>
      <c r="J40" s="273"/>
    </row>
    <row r="41" spans="1:10">
      <c r="A41" s="1576" t="s">
        <v>276</v>
      </c>
      <c r="B41" s="1576"/>
      <c r="C41" s="1576"/>
      <c r="D41" s="1576"/>
      <c r="E41" s="1576"/>
      <c r="G41" s="273"/>
      <c r="H41" s="273"/>
      <c r="I41" s="273"/>
      <c r="J41" s="273"/>
    </row>
    <row r="42" spans="1:10">
      <c r="A42" s="274" t="s">
        <v>277</v>
      </c>
      <c r="B42" s="274"/>
      <c r="C42" s="274"/>
      <c r="D42" s="274"/>
      <c r="E42" s="274"/>
      <c r="F42" s="273"/>
      <c r="G42" s="273"/>
      <c r="H42" s="273"/>
      <c r="I42" s="273"/>
      <c r="J42" s="273"/>
    </row>
    <row r="43" spans="1:10">
      <c r="A43" s="275" t="s">
        <v>278</v>
      </c>
      <c r="B43" s="273"/>
      <c r="C43" s="273"/>
      <c r="D43" s="282"/>
      <c r="E43" s="282"/>
      <c r="F43" s="282"/>
      <c r="G43" s="273"/>
      <c r="H43" s="273"/>
      <c r="I43" s="273"/>
      <c r="J43" s="273"/>
    </row>
    <row r="44" spans="1:10">
      <c r="A44" s="275" t="s">
        <v>521</v>
      </c>
      <c r="B44" s="273"/>
      <c r="C44" s="273"/>
      <c r="D44" s="282"/>
      <c r="E44" s="282"/>
      <c r="F44" s="282"/>
      <c r="G44" s="273"/>
      <c r="H44" s="273"/>
      <c r="I44" s="273"/>
      <c r="J44" s="273"/>
    </row>
    <row r="45" spans="1:10">
      <c r="A45" s="275" t="s">
        <v>522</v>
      </c>
      <c r="B45" s="273"/>
      <c r="C45" s="273"/>
      <c r="D45" s="282"/>
      <c r="E45" s="282"/>
      <c r="F45" s="282"/>
      <c r="G45" s="273"/>
      <c r="H45" s="273"/>
      <c r="I45" s="273"/>
      <c r="J45" s="273"/>
    </row>
    <row r="46" spans="1:10">
      <c r="A46" s="275" t="s">
        <v>515</v>
      </c>
      <c r="B46" s="273"/>
      <c r="C46" s="273"/>
      <c r="D46" s="282"/>
      <c r="E46" s="282"/>
      <c r="F46" s="282"/>
      <c r="G46" s="273"/>
      <c r="H46" s="273"/>
      <c r="I46" s="273"/>
      <c r="J46" s="273"/>
    </row>
    <row r="47" spans="1:10">
      <c r="A47" s="275" t="s">
        <v>342</v>
      </c>
      <c r="B47" s="237"/>
      <c r="C47" s="237"/>
      <c r="D47" s="237"/>
      <c r="E47" s="237"/>
      <c r="F47" s="237"/>
      <c r="G47" s="276"/>
      <c r="H47" s="276"/>
      <c r="I47" s="276"/>
      <c r="J47" s="276"/>
    </row>
  </sheetData>
  <mergeCells count="10">
    <mergeCell ref="A5:A6"/>
    <mergeCell ref="A40:D40"/>
    <mergeCell ref="A41:E41"/>
    <mergeCell ref="E1:F1"/>
    <mergeCell ref="A2:D2"/>
    <mergeCell ref="E2:F2"/>
    <mergeCell ref="A3:D3"/>
    <mergeCell ref="E3:F3"/>
    <mergeCell ref="A4:D4"/>
    <mergeCell ref="E4:F4"/>
  </mergeCells>
  <hyperlinks>
    <hyperlink ref="A14" location="_edn3" display="_edn3"/>
    <hyperlink ref="G32" r:id="rId1"/>
    <hyperlink ref="G33:G35" r:id="rId2" display="http://mospi.nic.in/"/>
    <hyperlink ref="G29" r:id="rId3"/>
  </hyperlinks>
  <pageMargins left="0.7" right="0.7" top="0.75" bottom="0.75" header="0.3" footer="0.3"/>
  <pageSetup paperSize="9" scale="63"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zoomScaleNormal="100" workbookViewId="0">
      <selection activeCell="F32" sqref="F32"/>
    </sheetView>
  </sheetViews>
  <sheetFormatPr defaultColWidth="9.140625" defaultRowHeight="12.75"/>
  <cols>
    <col min="1" max="1" width="7.42578125" style="693" customWidth="1"/>
    <col min="2" max="2" width="6.7109375" style="693" customWidth="1"/>
    <col min="3" max="3" width="8.140625" style="693" customWidth="1"/>
    <col min="4" max="4" width="6.28515625" style="693" customWidth="1"/>
    <col min="5" max="5" width="8.140625" style="693" customWidth="1"/>
    <col min="6" max="6" width="6.140625" style="693" customWidth="1"/>
    <col min="7" max="7" width="8.42578125" style="693" customWidth="1"/>
    <col min="8" max="8" width="6" style="693" customWidth="1"/>
    <col min="9" max="9" width="8" style="693" customWidth="1"/>
    <col min="10" max="10" width="6.7109375" style="693" customWidth="1"/>
    <col min="11" max="11" width="8" style="693" customWidth="1"/>
    <col min="12" max="12" width="6.140625" style="693" customWidth="1"/>
    <col min="13" max="13" width="8.28515625" style="693" customWidth="1"/>
    <col min="14" max="14" width="6.140625" style="693" customWidth="1"/>
    <col min="15" max="15" width="8.42578125" style="693" customWidth="1"/>
    <col min="16" max="16" width="9.140625" style="693"/>
    <col min="17" max="17" width="9.5703125" style="693" bestFit="1" customWidth="1"/>
    <col min="18" max="18" width="9.28515625" style="693" bestFit="1" customWidth="1"/>
    <col min="19" max="21" width="9.5703125" style="693" bestFit="1" customWidth="1"/>
    <col min="22" max="26" width="9.28515625" style="693" bestFit="1" customWidth="1"/>
    <col min="27" max="27" width="9.5703125" style="693" bestFit="1" customWidth="1"/>
    <col min="28" max="28" width="9.28515625" style="693" bestFit="1" customWidth="1"/>
    <col min="29" max="29" width="9.5703125" style="693" bestFit="1" customWidth="1"/>
    <col min="30" max="31" width="9.28515625" style="693" bestFit="1" customWidth="1"/>
    <col min="32" max="16384" width="9.140625" style="693"/>
  </cols>
  <sheetData>
    <row r="1" spans="1:31" s="715" customFormat="1" ht="18.75" customHeight="1">
      <c r="A1" s="1204" t="s">
        <v>737</v>
      </c>
      <c r="B1" s="1204"/>
      <c r="C1" s="1204"/>
      <c r="D1" s="1204"/>
      <c r="E1" s="1204"/>
      <c r="F1" s="1204"/>
      <c r="G1" s="1204"/>
      <c r="H1" s="1204"/>
      <c r="I1" s="1204"/>
      <c r="J1" s="1204"/>
      <c r="K1" s="1204"/>
      <c r="L1" s="1204"/>
      <c r="M1" s="1204"/>
      <c r="N1" s="1204"/>
      <c r="O1" s="1204"/>
    </row>
    <row r="2" spans="1:31" s="716" customFormat="1" ht="14.25" customHeight="1">
      <c r="A2" s="1205" t="s">
        <v>738</v>
      </c>
      <c r="B2" s="1208" t="s">
        <v>28</v>
      </c>
      <c r="C2" s="1209"/>
      <c r="D2" s="1189" t="s">
        <v>739</v>
      </c>
      <c r="E2" s="1189"/>
      <c r="F2" s="1189"/>
      <c r="G2" s="1189"/>
      <c r="H2" s="1212" t="s">
        <v>740</v>
      </c>
      <c r="I2" s="1213"/>
      <c r="J2" s="1213"/>
      <c r="K2" s="1213"/>
      <c r="L2" s="1213"/>
      <c r="M2" s="1213"/>
      <c r="N2" s="1213"/>
      <c r="O2" s="1214"/>
    </row>
    <row r="3" spans="1:31" s="658" customFormat="1" ht="13.5" customHeight="1">
      <c r="A3" s="1206"/>
      <c r="B3" s="1210"/>
      <c r="C3" s="1211"/>
      <c r="D3" s="1203" t="s">
        <v>741</v>
      </c>
      <c r="E3" s="1203"/>
      <c r="F3" s="1203" t="s">
        <v>742</v>
      </c>
      <c r="G3" s="1203"/>
      <c r="H3" s="1203" t="s">
        <v>743</v>
      </c>
      <c r="I3" s="1203"/>
      <c r="J3" s="1203" t="s">
        <v>744</v>
      </c>
      <c r="K3" s="1203"/>
      <c r="L3" s="1203" t="s">
        <v>745</v>
      </c>
      <c r="M3" s="1203"/>
      <c r="N3" s="1203" t="s">
        <v>746</v>
      </c>
      <c r="O3" s="1203"/>
    </row>
    <row r="4" spans="1:31" s="717" customFormat="1" ht="32.25" customHeight="1">
      <c r="A4" s="1207"/>
      <c r="B4" s="600" t="s">
        <v>700</v>
      </c>
      <c r="C4" s="698" t="s">
        <v>683</v>
      </c>
      <c r="D4" s="600" t="s">
        <v>700</v>
      </c>
      <c r="E4" s="698" t="s">
        <v>683</v>
      </c>
      <c r="F4" s="600" t="s">
        <v>700</v>
      </c>
      <c r="G4" s="698" t="s">
        <v>683</v>
      </c>
      <c r="H4" s="600" t="s">
        <v>700</v>
      </c>
      <c r="I4" s="698" t="s">
        <v>683</v>
      </c>
      <c r="J4" s="600" t="s">
        <v>700</v>
      </c>
      <c r="K4" s="698" t="s">
        <v>683</v>
      </c>
      <c r="L4" s="600" t="s">
        <v>700</v>
      </c>
      <c r="M4" s="698" t="s">
        <v>683</v>
      </c>
      <c r="N4" s="600" t="s">
        <v>700</v>
      </c>
      <c r="O4" s="698" t="s">
        <v>683</v>
      </c>
    </row>
    <row r="5" spans="1:31" s="718" customFormat="1" ht="17.25" customHeight="1">
      <c r="A5" s="6" t="s">
        <v>383</v>
      </c>
      <c r="B5" s="8">
        <v>228</v>
      </c>
      <c r="C5" s="8">
        <v>110140.18</v>
      </c>
      <c r="D5" s="8">
        <v>221</v>
      </c>
      <c r="E5" s="8">
        <v>73898.569999999992</v>
      </c>
      <c r="F5" s="8">
        <v>7</v>
      </c>
      <c r="G5" s="8">
        <v>36241.61</v>
      </c>
      <c r="H5" s="8">
        <v>62</v>
      </c>
      <c r="I5" s="8">
        <v>13077.703200000002</v>
      </c>
      <c r="J5" s="8">
        <v>9</v>
      </c>
      <c r="K5" s="8">
        <v>6670.07</v>
      </c>
      <c r="L5" s="8">
        <v>129</v>
      </c>
      <c r="M5" s="8">
        <v>76310.383499999996</v>
      </c>
      <c r="N5" s="8">
        <v>28</v>
      </c>
      <c r="O5" s="8">
        <v>14082.009999999998</v>
      </c>
      <c r="Q5" s="677"/>
      <c r="R5" s="677"/>
      <c r="S5" s="677"/>
      <c r="T5" s="677"/>
      <c r="U5" s="677"/>
      <c r="V5" s="677"/>
      <c r="W5" s="677"/>
      <c r="X5" s="677"/>
      <c r="Y5" s="677"/>
      <c r="Z5" s="677"/>
      <c r="AA5" s="677"/>
      <c r="AB5" s="677"/>
      <c r="AC5" s="677"/>
      <c r="AD5" s="677"/>
      <c r="AE5" s="677"/>
    </row>
    <row r="6" spans="1:31" s="718" customFormat="1" ht="17.25" customHeight="1">
      <c r="A6" s="6" t="s">
        <v>517</v>
      </c>
      <c r="B6" s="8">
        <f t="shared" ref="B6:O6" si="0">SUM(B7:B7)</f>
        <v>16</v>
      </c>
      <c r="C6" s="8">
        <f t="shared" si="0"/>
        <v>3555.2981799999998</v>
      </c>
      <c r="D6" s="8">
        <f t="shared" si="0"/>
        <v>16</v>
      </c>
      <c r="E6" s="8">
        <f t="shared" si="0"/>
        <v>3555.2981799999998</v>
      </c>
      <c r="F6" s="8">
        <f t="shared" si="0"/>
        <v>0</v>
      </c>
      <c r="G6" s="8">
        <f t="shared" si="0"/>
        <v>0</v>
      </c>
      <c r="H6" s="8">
        <f t="shared" si="0"/>
        <v>4</v>
      </c>
      <c r="I6" s="8">
        <f t="shared" si="0"/>
        <v>90.196179999999998</v>
      </c>
      <c r="J6" s="8">
        <f t="shared" si="0"/>
        <v>0</v>
      </c>
      <c r="K6" s="8">
        <f t="shared" si="0"/>
        <v>0</v>
      </c>
      <c r="L6" s="8">
        <f t="shared" si="0"/>
        <v>8</v>
      </c>
      <c r="M6" s="8">
        <f t="shared" si="0"/>
        <v>149.12471220000003</v>
      </c>
      <c r="N6" s="8">
        <f t="shared" si="0"/>
        <v>3</v>
      </c>
      <c r="O6" s="8">
        <f t="shared" si="0"/>
        <v>3231.3820000000001</v>
      </c>
      <c r="Q6" s="677"/>
      <c r="R6" s="677"/>
      <c r="S6" s="677"/>
      <c r="T6" s="677"/>
      <c r="U6" s="677"/>
      <c r="V6" s="677"/>
      <c r="W6" s="677"/>
      <c r="X6" s="677"/>
      <c r="Y6" s="677"/>
      <c r="Z6" s="677"/>
      <c r="AA6" s="677"/>
      <c r="AB6" s="677"/>
      <c r="AC6" s="677"/>
      <c r="AD6" s="677"/>
      <c r="AE6" s="677"/>
    </row>
    <row r="7" spans="1:31" s="718" customFormat="1" ht="17.25" customHeight="1">
      <c r="A7" s="7">
        <v>43220</v>
      </c>
      <c r="B7" s="9">
        <v>16</v>
      </c>
      <c r="C7" s="9">
        <v>3555.2981799999998</v>
      </c>
      <c r="D7" s="9">
        <v>16</v>
      </c>
      <c r="E7" s="9">
        <v>3555.2981799999998</v>
      </c>
      <c r="F7" s="9">
        <v>0</v>
      </c>
      <c r="G7" s="9">
        <v>0</v>
      </c>
      <c r="H7" s="9">
        <v>4</v>
      </c>
      <c r="I7" s="9">
        <v>90.196179999999998</v>
      </c>
      <c r="J7" s="9">
        <v>0</v>
      </c>
      <c r="K7" s="9">
        <v>0</v>
      </c>
      <c r="L7" s="9">
        <v>8</v>
      </c>
      <c r="M7" s="9">
        <v>149.12471220000003</v>
      </c>
      <c r="N7" s="9">
        <v>3</v>
      </c>
      <c r="O7" s="9">
        <v>3231.3820000000001</v>
      </c>
      <c r="Q7" s="677"/>
      <c r="R7" s="677"/>
      <c r="S7" s="719"/>
      <c r="T7" s="719"/>
      <c r="U7" s="719"/>
      <c r="V7" s="719"/>
      <c r="W7" s="719"/>
      <c r="X7" s="719"/>
      <c r="Y7" s="719"/>
      <c r="Z7" s="719"/>
      <c r="AA7" s="719"/>
      <c r="AB7" s="719"/>
      <c r="AC7" s="719"/>
      <c r="AD7" s="719"/>
      <c r="AE7" s="719"/>
    </row>
    <row r="8" spans="1:31" s="718" customFormat="1" ht="17.25" customHeight="1">
      <c r="A8" s="668"/>
      <c r="B8" s="720"/>
      <c r="C8" s="720"/>
      <c r="D8" s="720"/>
      <c r="E8" s="720"/>
      <c r="F8" s="720"/>
      <c r="G8" s="720"/>
      <c r="H8" s="720"/>
      <c r="I8" s="720"/>
      <c r="J8" s="720"/>
      <c r="K8" s="720"/>
      <c r="L8" s="720"/>
      <c r="M8" s="720"/>
      <c r="N8" s="720"/>
      <c r="O8" s="720"/>
      <c r="Q8" s="719"/>
      <c r="R8" s="719"/>
      <c r="S8" s="719"/>
      <c r="T8" s="719"/>
      <c r="U8" s="719"/>
      <c r="V8" s="719"/>
      <c r="W8" s="719"/>
      <c r="X8" s="719"/>
      <c r="Y8" s="719"/>
      <c r="Z8" s="719"/>
      <c r="AA8" s="719"/>
      <c r="AB8" s="719"/>
      <c r="AC8" s="719"/>
      <c r="AD8" s="719"/>
      <c r="AE8" s="719"/>
    </row>
    <row r="9" spans="1:31" s="676" customFormat="1" ht="13.5" customHeight="1">
      <c r="A9" s="690" t="s">
        <v>568</v>
      </c>
      <c r="B9" s="721"/>
      <c r="C9" s="721"/>
      <c r="D9" s="721"/>
      <c r="E9" s="721"/>
      <c r="F9" s="721"/>
      <c r="G9" s="721"/>
      <c r="H9" s="721"/>
      <c r="I9" s="722"/>
      <c r="J9" s="721"/>
      <c r="K9" s="721"/>
      <c r="L9" s="721"/>
      <c r="M9" s="721"/>
      <c r="N9" s="721"/>
      <c r="O9" s="721"/>
    </row>
    <row r="10" spans="1:31" s="724" customFormat="1" ht="13.5" customHeight="1">
      <c r="A10" s="674" t="s">
        <v>637</v>
      </c>
      <c r="B10" s="721"/>
      <c r="C10" s="721"/>
      <c r="D10" s="721"/>
      <c r="E10" s="723"/>
      <c r="F10" s="721"/>
      <c r="G10" s="721"/>
      <c r="H10" s="721"/>
      <c r="I10" s="721"/>
      <c r="J10" s="721"/>
      <c r="K10" s="721"/>
      <c r="L10" s="721"/>
      <c r="M10" s="721"/>
      <c r="N10" s="721"/>
      <c r="O10" s="723"/>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82</vt:i4>
      </vt:variant>
    </vt:vector>
  </HeadingPairs>
  <TitlesOfParts>
    <vt:vector size="164"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'9'!Print_Area</vt:lpstr>
      <vt:lpstr>Tables!Print_Area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Vanessa Quadri</cp:lastModifiedBy>
  <cp:lastPrinted>2018-05-23T09:35:18Z</cp:lastPrinted>
  <dcterms:created xsi:type="dcterms:W3CDTF">2016-02-23T04:41:08Z</dcterms:created>
  <dcterms:modified xsi:type="dcterms:W3CDTF">2018-06-14T10:36:30Z</dcterms:modified>
</cp:coreProperties>
</file>