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Bulletin\March 2023\"/>
    </mc:Choice>
  </mc:AlternateContent>
  <bookViews>
    <workbookView xWindow="0" yWindow="0" windowWidth="15345" windowHeight="4545" activeTab="5"/>
  </bookViews>
  <sheets>
    <sheet name="Data Summary" sheetId="63" r:id="rId1"/>
    <sheet name="1" sheetId="64" r:id="rId2"/>
    <sheet name="2" sheetId="77" r:id="rId3"/>
    <sheet name="3" sheetId="78" r:id="rId4"/>
    <sheet name="4" sheetId="67" r:id="rId5"/>
    <sheet name="5" sheetId="68" r:id="rId6"/>
    <sheet name="6" sheetId="69" r:id="rId7"/>
    <sheet name="7" sheetId="70" r:id="rId8"/>
    <sheet name="8" sheetId="71" r:id="rId9"/>
    <sheet name="9" sheetId="72" r:id="rId10"/>
    <sheet name="10" sheetId="73" r:id="rId11"/>
    <sheet name="11" sheetId="74" r:id="rId12"/>
    <sheet name="12" sheetId="18" r:id="rId13"/>
    <sheet name="13" sheetId="76" r:id="rId14"/>
    <sheet name="14" sheetId="20" r:id="rId15"/>
    <sheet name="15" sheetId="21" r:id="rId16"/>
    <sheet name="16" sheetId="22" r:id="rId17"/>
    <sheet name="17" sheetId="23" r:id="rId18"/>
    <sheet name="18" sheetId="24" r:id="rId19"/>
    <sheet name="19" sheetId="25" r:id="rId20"/>
    <sheet name="20" sheetId="26" r:id="rId21"/>
    <sheet name="21" sheetId="27" r:id="rId22"/>
    <sheet name="22" sheetId="28" r:id="rId23"/>
    <sheet name="23" sheetId="29" r:id="rId24"/>
    <sheet name="24" sheetId="30" r:id="rId25"/>
    <sheet name="25" sheetId="31" r:id="rId26"/>
    <sheet name="26" sheetId="32" r:id="rId27"/>
    <sheet name="27" sheetId="33" r:id="rId28"/>
    <sheet name="28" sheetId="34" r:id="rId29"/>
    <sheet name="29" sheetId="35" r:id="rId30"/>
    <sheet name="30" sheetId="36" r:id="rId31"/>
    <sheet name="31" sheetId="37" r:id="rId32"/>
    <sheet name="32" sheetId="38" r:id="rId33"/>
    <sheet name="33" sheetId="39" r:id="rId34"/>
    <sheet name="34" sheetId="40" r:id="rId35"/>
    <sheet name="35" sheetId="41" r:id="rId36"/>
    <sheet name="36" sheetId="42" r:id="rId37"/>
    <sheet name="37" sheetId="43" r:id="rId38"/>
    <sheet name="38" sheetId="44" r:id="rId39"/>
    <sheet name="39" sheetId="45" r:id="rId40"/>
    <sheet name="40" sheetId="46" r:id="rId41"/>
    <sheet name="41" sheetId="47" r:id="rId42"/>
    <sheet name="42" sheetId="48" r:id="rId43"/>
    <sheet name="43" sheetId="49" r:id="rId44"/>
    <sheet name="44" sheetId="50" r:id="rId45"/>
    <sheet name="45" sheetId="51" r:id="rId46"/>
    <sheet name="46" sheetId="52" r:id="rId47"/>
    <sheet name="47" sheetId="53" r:id="rId48"/>
    <sheet name="48" sheetId="54" r:id="rId49"/>
    <sheet name="49" sheetId="55" r:id="rId50"/>
    <sheet name="50" sheetId="56" r:id="rId51"/>
    <sheet name="51" sheetId="57" r:id="rId52"/>
    <sheet name="52" sheetId="58" r:id="rId53"/>
    <sheet name="53" sheetId="4" r:id="rId54"/>
    <sheet name="54" sheetId="5" r:id="rId55"/>
    <sheet name="55" sheetId="6" r:id="rId56"/>
    <sheet name="56" sheetId="7" r:id="rId57"/>
    <sheet name="57" sheetId="1" r:id="rId58"/>
    <sheet name="58" sheetId="2" r:id="rId59"/>
    <sheet name="59 " sheetId="3" r:id="rId60"/>
    <sheet name="60" sheetId="62" r:id="rId61"/>
    <sheet name="61" sheetId="59" r:id="rId62"/>
    <sheet name="62" sheetId="60" r:id="rId63"/>
    <sheet name="63" sheetId="61" r:id="rId64"/>
    <sheet name="64" sheetId="8" r:id="rId65"/>
    <sheet name="65" sheetId="9" r:id="rId66"/>
    <sheet name="66" sheetId="10" r:id="rId67"/>
    <sheet name="67" sheetId="11" r:id="rId68"/>
    <sheet name="68" sheetId="12" r:id="rId69"/>
    <sheet name="69" sheetId="13" r:id="rId70"/>
    <sheet name="70" sheetId="14" r:id="rId71"/>
    <sheet name="71" sheetId="15" r:id="rId72"/>
    <sheet name="72" sheetId="16" r:id="rId73"/>
    <sheet name="73" sheetId="17" r:id="rId74"/>
    <sheet name="74" sheetId="75" r:id="rId75"/>
  </sheets>
  <externalReferences>
    <externalReference r:id="rId76"/>
  </externalReferences>
  <definedNames>
    <definedName name="_xlnm._FilterDatabase" localSheetId="2" hidden="1">'2'!$A$2:$Q$3</definedName>
    <definedName name="_xlnm._FilterDatabase" localSheetId="72" hidden="1">'72'!$A$1:$P$48</definedName>
    <definedName name="_xlnm.Print_Area" localSheetId="64">'64'!$A$1:$L$18</definedName>
    <definedName name="_xlnm.Print_Area" localSheetId="65">'65'!$A$1:$F$20</definedName>
    <definedName name="_xlnm.Print_Area" localSheetId="66">'66'!$A$1:$AM$38</definedName>
    <definedName name="_xlnm.Print_Area" localSheetId="67">'67'!$A$1:$T$20</definedName>
    <definedName name="_xlnm.Print_Area" localSheetId="68">'68'!$A$1:$N$38</definedName>
    <definedName name="_xlnm.Print_Area" localSheetId="69">'69'!$A$1:$L$38</definedName>
    <definedName name="_xlnm.Print_Area" localSheetId="70">'70'!$A$1:$H$62</definedName>
    <definedName name="_xlnm.Print_Area" localSheetId="71">'71'!$A$1:$O$54</definedName>
    <definedName name="_xlnm.Print_Area" localSheetId="72">'72'!$A$1:$N$48</definedName>
    <definedName name="_xlnm.Print_Area" localSheetId="73">'73'!$A$1:$O$44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2" i="68" l="1"/>
  <c r="B82" i="68"/>
  <c r="I16" i="76" l="1"/>
  <c r="H16" i="76"/>
  <c r="C41" i="68" l="1"/>
  <c r="O5" i="72" l="1"/>
  <c r="N5" i="72"/>
  <c r="M5" i="72"/>
  <c r="L5" i="72"/>
  <c r="K5" i="72"/>
  <c r="J5" i="72"/>
  <c r="I5" i="72"/>
  <c r="H5" i="72"/>
  <c r="G5" i="72"/>
  <c r="F5" i="72"/>
  <c r="E5" i="72"/>
  <c r="D5" i="72"/>
  <c r="C5" i="72"/>
  <c r="B5" i="72"/>
  <c r="S6" i="71"/>
  <c r="R6" i="71"/>
  <c r="Q6" i="71"/>
  <c r="P6" i="71"/>
  <c r="O6" i="71"/>
  <c r="N6" i="71"/>
  <c r="M6" i="71"/>
  <c r="L6" i="71"/>
  <c r="K6" i="71"/>
  <c r="J6" i="71"/>
  <c r="I6" i="71"/>
  <c r="H6" i="71"/>
  <c r="G6" i="71"/>
  <c r="F6" i="71"/>
  <c r="E6" i="71"/>
  <c r="D6" i="71"/>
  <c r="C6" i="71"/>
  <c r="B6" i="71"/>
  <c r="I17" i="69"/>
  <c r="H17" i="69"/>
  <c r="I16" i="69"/>
  <c r="H16" i="69"/>
  <c r="I15" i="69"/>
  <c r="H15" i="69"/>
  <c r="I14" i="69"/>
  <c r="I6" i="69" s="1"/>
  <c r="H14" i="69"/>
  <c r="H6" i="69" s="1"/>
  <c r="G6" i="69"/>
  <c r="F6" i="69"/>
  <c r="E6" i="69"/>
  <c r="D6" i="69"/>
  <c r="C6" i="69"/>
  <c r="B6" i="69"/>
  <c r="C81" i="68"/>
  <c r="C71" i="68" s="1"/>
  <c r="B81" i="68"/>
  <c r="Q71" i="68"/>
  <c r="P71" i="68"/>
  <c r="O71" i="68"/>
  <c r="N71" i="68"/>
  <c r="M71" i="68"/>
  <c r="L71" i="68"/>
  <c r="K71" i="68"/>
  <c r="J71" i="68"/>
  <c r="I71" i="68"/>
  <c r="H71" i="68"/>
  <c r="G71" i="68"/>
  <c r="F71" i="68"/>
  <c r="E71" i="68"/>
  <c r="D71" i="68"/>
  <c r="B71" i="68"/>
  <c r="C35" i="68"/>
  <c r="B35" i="68"/>
  <c r="C29" i="68"/>
  <c r="B29" i="68"/>
  <c r="C22" i="68"/>
  <c r="B22" i="68"/>
  <c r="C21" i="68"/>
  <c r="C24" i="68" s="1"/>
  <c r="B21" i="68"/>
  <c r="B24" i="68" s="1"/>
  <c r="B20" i="68"/>
  <c r="C17" i="68"/>
  <c r="C14" i="68"/>
  <c r="C20" i="68" s="1"/>
  <c r="C13" i="68"/>
  <c r="C25" i="68" s="1"/>
  <c r="B13" i="68"/>
  <c r="B25" i="68" s="1"/>
  <c r="C12" i="68"/>
  <c r="B12" i="68"/>
  <c r="B11" i="68"/>
  <c r="B23" i="68" s="1"/>
  <c r="C5" i="68"/>
  <c r="C11" i="68" s="1"/>
  <c r="C23" i="68" l="1"/>
  <c r="M17" i="62" l="1"/>
  <c r="P17" i="62" s="1"/>
  <c r="P4" i="62"/>
  <c r="G5" i="56" l="1"/>
  <c r="B11" i="5" l="1"/>
  <c r="C11" i="5" s="1"/>
  <c r="B5" i="3" l="1"/>
  <c r="C5" i="3"/>
  <c r="D5" i="3"/>
  <c r="E5" i="3"/>
  <c r="F5" i="3"/>
  <c r="G5" i="3"/>
  <c r="H6" i="3"/>
  <c r="H5" i="3" s="1"/>
  <c r="I6" i="3"/>
  <c r="I5" i="3" s="1"/>
  <c r="J6" i="3"/>
  <c r="J5" i="3" s="1"/>
  <c r="H7" i="3"/>
  <c r="I7" i="3"/>
  <c r="J7" i="3"/>
  <c r="H8" i="3"/>
  <c r="I8" i="3"/>
  <c r="J8" i="3"/>
  <c r="H9" i="3"/>
  <c r="I9" i="3"/>
  <c r="J9" i="3"/>
  <c r="H10" i="3"/>
  <c r="I10" i="3"/>
  <c r="J10" i="3"/>
  <c r="H11" i="3"/>
  <c r="I11" i="3"/>
  <c r="J11" i="3"/>
  <c r="H12" i="3"/>
  <c r="I12" i="3"/>
  <c r="J12" i="3"/>
  <c r="H13" i="3"/>
  <c r="I13" i="3"/>
  <c r="J13" i="3"/>
  <c r="H14" i="3"/>
  <c r="I14" i="3"/>
  <c r="J14" i="3"/>
  <c r="H16" i="3"/>
  <c r="I16" i="3"/>
  <c r="J16" i="3"/>
  <c r="B5" i="1"/>
  <c r="C5" i="1"/>
  <c r="D5" i="1"/>
  <c r="E5" i="1"/>
  <c r="F5" i="1"/>
  <c r="G5" i="1"/>
  <c r="H5" i="1"/>
  <c r="I5" i="1"/>
  <c r="J5" i="1"/>
</calcChain>
</file>

<file path=xl/sharedStrings.xml><?xml version="1.0" encoding="utf-8"?>
<sst xmlns="http://schemas.openxmlformats.org/spreadsheetml/2006/main" count="3691" uniqueCount="1497">
  <si>
    <t>स्रोत: सेबी
Source: SEBI.</t>
  </si>
  <si>
    <t>ऊपर दिए गए आँकड़ों में 28 फ़रवरी, 2023 के दौरान निधियों की निधि स्कीमों से संबंधित 61,075.61 करोड़ रुपये की शुद्ध आस्तियाँ (असेट्स) शामिल नहीं है । 
Net assets of ₹61,075.61 crores pertaining to Funds of Funds Schemes for February 28, 2023 is not included in the above data.</t>
  </si>
  <si>
    <t>$ 28 फ़रवरी, 2023 तक की स्थिति के अनुसार 
$ indicates upto February 28, 2023</t>
  </si>
  <si>
    <t>फ़रवरी/Feb-23</t>
  </si>
  <si>
    <t>जनवरी/Jan-23</t>
  </si>
  <si>
    <t>दिसम्बर/Dec-22</t>
  </si>
  <si>
    <t>नवम्बर/Nov-22</t>
  </si>
  <si>
    <t>अक्तूबर/Oct-22</t>
  </si>
  <si>
    <t>सितम्बर/Sep-22</t>
  </si>
  <si>
    <t>अगस्त/Aug-22</t>
  </si>
  <si>
    <t>जुलाई/Jul-22</t>
  </si>
  <si>
    <t>जून/Jun-22</t>
  </si>
  <si>
    <t>मई/May-22</t>
  </si>
  <si>
    <t>अप्रैल/Apr-22</t>
  </si>
  <si>
    <t>2022-23$</t>
  </si>
  <si>
    <t>2021-22</t>
  </si>
  <si>
    <t>कुल 
Total</t>
  </si>
  <si>
    <t>सार्वजनिक क्षेत्र
Public Sector</t>
  </si>
  <si>
    <t>निजी क्षेत्र
Pvt. Sector</t>
  </si>
  <si>
    <t>अवधि के अंत तक की स्थिति के अनुसार आस्तियाँ 
Assets at the
End of
Period</t>
  </si>
  <si>
    <t>कितना पैसा लगाया गया / निकाला गया  
Net Inflow/ Outflow</t>
  </si>
  <si>
    <t>कितनी रकम की यूनिटें बेची गईं / Redemption</t>
  </si>
  <si>
    <t>जुटाई गई कुल रकम /Gross Mobilisation</t>
  </si>
  <si>
    <t>वर्ष /महीना
Year / Month</t>
  </si>
  <si>
    <t>सारणी 57: म्यूचुअल फंडों द्वारा जुटाई गई रकम से संबंधित आँकड़े (करोड़ ₹ में)
Table 57: Trends in Resource Mobilization by Mutual Funds (₹  crore)</t>
  </si>
  <si>
    <t>स्रोत: सेबी 
Source: SEBI.</t>
  </si>
  <si>
    <t>**निधियों की निधि (देश में निवेश करने वाली) से संबंधित आँकड़े केवल सूचनार्थ दिए गए हैं ।  इन्हें संबंधित अंडरलाइंग स्कीमों में शामिल किया गया है । 
 Data in respect Fund of Funds Domestic is shown for information only. The same is included in the respective underlying schemes.</t>
  </si>
  <si>
    <t>1. स्कीमों की संख्या में सीरियल प्लान भी शामिल हैं ।    
1. No.of schemes also includes serial plans.</t>
  </si>
  <si>
    <t>टिप्पणी /Notes:</t>
  </si>
  <si>
    <t>निधियों की निधि (फंड ऑफ फंड्स) स्कीम (देश में निवेश करने वाली)**
Fund of Funds Scheme (Domestic)**</t>
  </si>
  <si>
    <t>कुल (क+ख+ग)
Grand Total (A+B+C)</t>
  </si>
  <si>
    <t>कुल ग - इंटरवल स्कीमें
Total C -Interval Schemes</t>
  </si>
  <si>
    <t>अन्य स्कीमें
Other Schemes</t>
  </si>
  <si>
    <t>III</t>
  </si>
  <si>
    <t>संवृद्धि / इक्विटी उन्मुख स्कीमें
Growth/Equity Oriented Schemes</t>
  </si>
  <si>
    <t>II</t>
  </si>
  <si>
    <t>आय / ऋण उन्मुख स्कीमें 
Income/Debt Oriented Schemes</t>
  </si>
  <si>
    <t>I</t>
  </si>
  <si>
    <t>इंटरवल स्कीमें 
Interval Schemes</t>
  </si>
  <si>
    <t>ग/C</t>
  </si>
  <si>
    <t>कुल ख - सीमित अवधि वाली स्कीमें 
Total B -Close ended Schemes</t>
  </si>
  <si>
    <t>अन्य स्कीमें 
Other Schemes</t>
  </si>
  <si>
    <t>उप योग
Sub total</t>
  </si>
  <si>
    <t>अन्य 
Others</t>
  </si>
  <si>
    <t>ii</t>
  </si>
  <si>
    <t>ईएलएसएस
ELSS</t>
  </si>
  <si>
    <t>i</t>
  </si>
  <si>
    <t>उप योग 
Sub total</t>
  </si>
  <si>
    <t>अन्य ऋण (डैट) 
Other Debt</t>
  </si>
  <si>
    <t>iv</t>
  </si>
  <si>
    <t xml:space="preserve">इंफ्रास्ट्रक्चर डैट फंड 
Infrastructure Debt Fund </t>
  </si>
  <si>
    <t>iii</t>
  </si>
  <si>
    <t>कैपिटल प्रोटेक्शन ओरियंटेड स्कीमें
Capital Protection Oriented  Schemes</t>
  </si>
  <si>
    <t>फिक्स्ड टर्म प्लान
Fixed Term Plan</t>
  </si>
  <si>
    <t>आय/ऋण उन्मुख स्कीमें
Income/Debt Oriented Schemes</t>
  </si>
  <si>
    <t>सीमित अवधि वाली स्कीमें 
Close  Ended Schemes</t>
  </si>
  <si>
    <t>ख /B</t>
  </si>
  <si>
    <t>सारणी क - असीमित अवधि वाली स्कीम
Total A-Open ended Schemes</t>
  </si>
  <si>
    <t xml:space="preserve">उप योग /Sub total - V </t>
  </si>
  <si>
    <t>विदेशों में निवेश करने वाली निधियों की निधि (फंड्स ऑफ फंड्स)
Fund of funds investing overseas</t>
  </si>
  <si>
    <t>अन्य ईटीएफ 
Other ETFs</t>
  </si>
  <si>
    <t>गोल्ड ईटीएफ 
GOLD ETFs</t>
  </si>
  <si>
    <t>इंडेक्स फंड 
Index Funds</t>
  </si>
  <si>
    <t>अन्य स्कीम /Other Schemes</t>
  </si>
  <si>
    <t>V</t>
  </si>
  <si>
    <t xml:space="preserve">उप योग /Sub total - IV </t>
  </si>
  <si>
    <t>चिल्ड्रन फंड 
Childrens' Fund</t>
  </si>
  <si>
    <t>रिटायरमेंट फंड 
Retirement Fund</t>
  </si>
  <si>
    <t>सॉल्यूशन ओरियंटेड स्कीम
Solution Oriented  Schemes</t>
  </si>
  <si>
    <t>IV</t>
  </si>
  <si>
    <t xml:space="preserve">उप योग / Sub total - III </t>
  </si>
  <si>
    <t>इक्विटी सेविंग्स फंड
Equity Savings Fund</t>
  </si>
  <si>
    <t>आर्बिट्रेज फंड 
Arbitrage Fund</t>
  </si>
  <si>
    <t>मल्टी असेट अलॉकेशन 
Multi Asset Allocation</t>
  </si>
  <si>
    <t>डायनेमिक असेट एलॉकेशन / बैलेंस्ड एडवांटेज 
Dynamic Asset Allocation/Balanced Advantage</t>
  </si>
  <si>
    <t>बैलेंस्ड हाइब्रिड फंड / अग्रेसिव हाइब्रिड फंड
Balanced Hybrid Fund/Aggressive Hybrid Fund</t>
  </si>
  <si>
    <t>कंजवर्टिव हाइब्रिड फंड 
Conservative Hybrid Fund</t>
  </si>
  <si>
    <t>हाइब्रिड स्कीम 
Hybrid Schemes</t>
  </si>
  <si>
    <t xml:space="preserve">उप योग /Sub total - II </t>
  </si>
  <si>
    <t>फ्लेक्सी कैप फंड 
Flexi Cap Fund</t>
  </si>
  <si>
    <t>ईएलएसएस 
ELSS</t>
  </si>
  <si>
    <t>सेक्टोरल / थीमैटिक फंड
Sectoral/Thematic Funds</t>
  </si>
  <si>
    <t>फोकस्ड फंड
Focused Fund</t>
  </si>
  <si>
    <t>वैल्यू फंड / कॉण्ट्रा फंड
Value Fund/Contra Fund</t>
  </si>
  <si>
    <t>डिविडेंड यील्ड फंड
Dividend Yield Fund</t>
  </si>
  <si>
    <t>स्माल कैप फंड
Small Cap Fund</t>
  </si>
  <si>
    <t>मिड कैप फंड
Mid Cap Fund</t>
  </si>
  <si>
    <t>लार्ज एंड मिड कैप फंड
Large &amp; Mid Cap Fund</t>
  </si>
  <si>
    <t>लार्ज कैप फंड 
Large Cap Fund</t>
  </si>
  <si>
    <t>मल्टी कैप फंड
Multi Cap Fund</t>
  </si>
  <si>
    <t xml:space="preserve">उप योग /Sub total - I </t>
  </si>
  <si>
    <t>फ्लोटर फंड
Floater Fund</t>
  </si>
  <si>
    <t>गिल्ट फंड (10 वर्ष की सतत अवधि वाली)
Gilt Fund with 10 year constant duration</t>
  </si>
  <si>
    <t>गिल्ट फंड
Gilt Fund</t>
  </si>
  <si>
    <t>बैंकिंग एंड पीएसयू फंड
Banking and PSU Fund</t>
  </si>
  <si>
    <t>क्रेडिट रिस्क फंड
Credit Risk Fund</t>
  </si>
  <si>
    <t>कारपोरेट बॉण्ड फंड
Corporate Bond Fund</t>
  </si>
  <si>
    <t>डायनेमिक बॉण्ड फंड
Dynamic Bond Fund</t>
  </si>
  <si>
    <t>लाँग ड्यूरेशन फंड 
Long Duration Fund</t>
  </si>
  <si>
    <t>मीडियम टू लाँग ड्यूरेशन फंड 
Medium to Long Duration Fund</t>
  </si>
  <si>
    <t>मीडियम ड्यूरेशन फंड
Medium Duration Fund</t>
  </si>
  <si>
    <t>शॉर्ट ड्यूरेशन फंड
Short Duration Fund</t>
  </si>
  <si>
    <t>मनी मार्केट फंड
Money Market Fund</t>
  </si>
  <si>
    <t>लो शॉर्ट ड्यूरेशन फंड
Low Duration Fund</t>
  </si>
  <si>
    <t>अल्ट्रा शॉर्ट ड्यूरेशन फंड
Ultra Short Duration Fund</t>
  </si>
  <si>
    <t>लिक्विड फंड
Liquid Fund</t>
  </si>
  <si>
    <t>ओवरनाइनट फंड 
Overnight Fund</t>
  </si>
  <si>
    <t>आय/ऋण उन्मुख स्कीमें 
Income/Debt Oriented Schemes</t>
  </si>
  <si>
    <t>असीमित अवधि वाली स्कीमें
Open ended Schemes</t>
  </si>
  <si>
    <t>क/A</t>
  </si>
  <si>
    <t>28 फ़रवरी, 2023 तक की स्थिति के अनुसार शुद्ध प्रबंधनाधीन आस्तियाँ (एयूसी)
(करोड़ ₹  में )
Net Assets Under Management as on February 28, 2023
(₹ crore)</t>
  </si>
  <si>
    <t>अवधि (1 अप्रैल, 2022 से 28 फ़रवरी, 2023 तक) के दौरान कितना पैसा लगाया गया (+) / कितना पैसा निकाला गया (करोड़ ₹ में)
(-)  Net Inflow (+ve)/ Outflow (-ve) for the period (Since April 01, 2022 to February 28, 2023)
(₹ crore)</t>
  </si>
  <si>
    <t>दी गई अबधि में पुनः खरीदी/बेची गई(1 अप्रैल, 2022 से 28 फ़रवरी, 2023 तक) (करोड़ ₹ में) 
  Repurchase/ Redemption for the period (Since April 01, 2022 to February 28, 2023)
(₹ crore)</t>
  </si>
  <si>
    <r>
      <t>अवधि (1 अप्रैल, 2022 से 28 फ़रवरी, 2023 तक) के दौरान जुटाई गई रकम  
 (करोड़ ₹ में)</t>
    </r>
    <r>
      <rPr>
        <b/>
        <sz val="12"/>
        <rFont val="Garamond"/>
        <family val="1"/>
      </rPr>
      <t xml:space="preserve"> </t>
    </r>
    <r>
      <rPr>
        <b/>
        <sz val="11"/>
        <rFont val="Garamond"/>
        <family val="1"/>
      </rPr>
      <t xml:space="preserve">
Funds mobilized for the period (Since April 01, 2022 to February 28, 2023)
(₹ crore)</t>
    </r>
  </si>
  <si>
    <t>28 फ़रवरी, 2023 तक की स्थिति के अनुसार फोलियो की संख्या
No. of Folios as on February 28, 2023</t>
  </si>
  <si>
    <t>28 फ़रवरी, 2023 तक की स्थिति के अनुसार स्कीमों की संख्या
 No. of schemes as on February 28, 2023</t>
  </si>
  <si>
    <t>31 मार्च, 2022 तक की स्थिति के अनुसार शुद्ध प्रबंधनाधीन आस्तियाँ (एयूसी) (करोड़ ₹  में) 
Net Assets Under Management as on March 31,2022 (₹ crore)</t>
  </si>
  <si>
    <t>कितना पैसा लगाया गया (+) / कितना पैसा निकाला गया  (-)
 (करोड़ ₹  में) 
 Net Inflow (+ve)/ Outflow (-ve)   
(₹ crore)</t>
  </si>
  <si>
    <t xml:space="preserve"> यूनिट में पुनः खरीदी/ बिक्री
(करोड़ ₹  में)  
Repurchase/ Redemptio 
 (₹ crore)</t>
  </si>
  <si>
    <t xml:space="preserve">जुटाई गई कुल रकम
(करोड़ ₹  में)
Funds mobilized  (₹ crore)
 </t>
  </si>
  <si>
    <t>31 मार्च, 2022 तक की स्थिति के अनुसार फोलियो की संख्या
No. of folios as on March 31,2022</t>
  </si>
  <si>
    <t>31 मार्च, 2022 तक की स्थिति के अनुसार स्कीमों की संख्या 
No. of schemes as on  March 31,2022</t>
  </si>
  <si>
    <t>स्कीम की श्रेणी 
Scheme Category</t>
  </si>
  <si>
    <t>क्र.सं.
Sr. No.</t>
  </si>
  <si>
    <t>सारणी 58: स्कीम के अनुसार म्यूचुअल फंडों के ऑकड़े
Table 58: Scheme-wise Statistics of Mutual Funds</t>
  </si>
  <si>
    <t>स्रोत: सेबी 
Source: SEBI</t>
  </si>
  <si>
    <t>यह आँकड़ा सेबी के पास अभिरक्षकों द्वारा प्रस्तुत की गई रिपोर्टों के आधार पर तैयार किया गया है ।
This data is compiled on the basis of reports submitted to SEBI by custodians.</t>
  </si>
  <si>
    <t>शुद्ध खरीद / बिक्री 
Net Purchases /Sales</t>
  </si>
  <si>
    <t>सकल बिक्री
Gross Sales</t>
  </si>
  <si>
    <t>सकल खरीद
Gross Purchases</t>
  </si>
  <si>
    <t>कुल /Total</t>
  </si>
  <si>
    <t>ऋण (डैट) /Debt</t>
  </si>
  <si>
    <t>इक्विटी / Equity</t>
  </si>
  <si>
    <t>सारणी 59: म्यूचुअल फंड द्वारा किए गए निवेश के रूख (करोड़ ₹ में) 
Table 59: Trends in Investments by Mutual Funds (₹  crore)</t>
  </si>
  <si>
    <t>स्रोत: एनएसडीएल, सीडीएसएल 
Source: NSDL, CDSL</t>
  </si>
  <si>
    <r>
      <t>$ 28</t>
    </r>
    <r>
      <rPr>
        <sz val="11"/>
        <color indexed="8"/>
        <rFont val="Garamond"/>
        <family val="1"/>
      </rPr>
      <t xml:space="preserve"> फरवरी</t>
    </r>
    <r>
      <rPr>
        <b/>
        <sz val="11"/>
        <color indexed="8"/>
        <rFont val="Garamond"/>
        <family val="1"/>
      </rPr>
      <t xml:space="preserve">, 2023 </t>
    </r>
    <r>
      <rPr>
        <sz val="11"/>
        <color indexed="8"/>
        <rFont val="Garamond"/>
        <family val="1"/>
      </rPr>
      <t xml:space="preserve">तक की स्थिति के अनुसार </t>
    </r>
    <r>
      <rPr>
        <b/>
        <sz val="11"/>
        <color indexed="8"/>
        <rFont val="Garamond"/>
        <family val="1"/>
      </rPr>
      <t xml:space="preserve">
$ indicates upto February 28, 2023</t>
    </r>
  </si>
  <si>
    <t>फरवरी/ Feb-23</t>
  </si>
  <si>
    <t xml:space="preserve"> जनवरी/ Jan-23</t>
  </si>
  <si>
    <t>कुल-मिलाकर किए गए शुद्ध निवेश 
(मिलियन अमरीकी $ में) 
Cumulative Net Investment (US $ mn.)</t>
  </si>
  <si>
    <t>शुद्ध निवेश (अमरीकी मिलियन अमरीकी $ में) 
Net Investment (US $ mn.)</t>
  </si>
  <si>
    <t>शुद्ध निवेश 
(करोड़ ₹  में)
Net Investment (₹ crore)</t>
  </si>
  <si>
    <t>सकल बिक्री 
(करोड़ ₹  में) 
Gross Sales 
(₹ crore)</t>
  </si>
  <si>
    <t>सकल खरीद 
(करोड़ ₹  में) 
Gross Purchase 
(₹ crore)</t>
  </si>
  <si>
    <t>सारणी 53: विदेशी पोर्टफोलियो निवेश के रूख
Table 53: Trends in Foreign Portfolio Investment</t>
  </si>
  <si>
    <t>स्रोत: एनएसडीएल
Source: NSDL.</t>
  </si>
  <si>
    <t>$  28 फरवरी, 2023 तक की स्थिति के अनुसार 
$ indicates upto February 28, 2023</t>
  </si>
  <si>
    <r>
      <t>टिप्पणी: 1 ओडीआई जारी करने वाले विदेशी पोर्टफोलियो निवेशक/समझे गए विदेशी पोर्टफोलियो निवेशकों (डीम्ड एफपीआई) द्वारा प्रस्तुत की गई रिपोर्टों के आधार पर ये आँकड़े तैयार किए गए हैं ।  2. एयूसी संबंधी आँकड़े अभिरक्षकों द्वारा प्रस्तुत की गई रिपोर्टों के आधार पर तैयार किए गए हैं और इसमें विदेशी पोर्टफोलियो निवेशकों द्वारा डेरिवेटिव में ली गई पोजीशन के आँकड़े शामिल नहीं हैं । 3. ओडीआई के कुल मूल्य में ओडीआई जारी करने वाले विदेशी पोर्टफोलियो निवेशकों द्वारा हैज न की गई पोजीशन एवं पोर्टफोलियो के संबंध में ली गई हेजिंग पोजीशन का मूल्य शामिल नहीं है ।  
Notes: 1. Figures are compiled based on reports submitted by FPIs/deemed FPIs issuing ODIs. 2</t>
    </r>
    <r>
      <rPr>
        <sz val="11"/>
        <color indexed="10"/>
        <rFont val="Garamond"/>
        <family val="1"/>
      </rPr>
      <t xml:space="preserve">. </t>
    </r>
    <r>
      <rPr>
        <sz val="11"/>
        <color indexed="8"/>
        <rFont val="Garamond"/>
        <family val="1"/>
      </rPr>
      <t>AUC Figures are compiled on the basis of reports submitted by custodians &amp; does not includes positions taken by FPIs in derivatives. 3. The total value of ODIs excludes the unhedged positions &amp; portfolio hedging positions taken by the FPIs issuing ODIs.</t>
    </r>
  </si>
  <si>
    <t>जनवरी/ Jan-23</t>
  </si>
  <si>
    <t>इक्विटी, ऋण (डैट) एवं हाइब्रिड प्रतिभूतियों (सिक्यूरिटीज़) [जिनमें डेरिवेटिव्ज़ शामिल नहीं हैं] पर जारी किए गए ओडीआई का अनुमानित मूल्य [एफपीआई की अभिरक्षा (कस्टडी) में पड़ी आस्तियों (असेट्स) के प्रतिशत के रूप में]
Notional value of ODIs on Equity, Debt and Hybrid securities excluding Derivatives as % of  Assets Under Custody of FPIs</t>
  </si>
  <si>
    <t xml:space="preserve"> इक्विटी, ऋण (डैट) एवं हाइब्रिड प्रतिभूतियों (सिक्यूरिटीज़) [जिनमें डेरिवेटिव्ज़ भी शामिल हैं] पर जारी किए गए ओडीआई का अनुमानित मूल्य [एफपीआई की अभिरक्षा (कस्टडी) में पड़ी आस्तियों (असेट्स) के प्रतिशत के रूप में] 
 Notional value of ODIs on Equity, Debt &amp; Hybrid securities including Derivatives as % of  Assets Under Custody of FPIs</t>
  </si>
  <si>
    <t>विदेशी पोर्टफोलियो निवेशकों की अभिरक्षाधीन आस्तियाँ
(करोड़ ₹  में) 
Assets Under Custody of FPIs (₹ crore)</t>
  </si>
  <si>
    <t xml:space="preserve"> इक्विटी, ऋण, हाइब्रिड प्रतिभूतियों (डेरिवेटिव को छोड़कर) पर ऑफशोर डेरिवेटिव इंस्ट्रूमेंट का आनुमानिक मूल्य (करोड़ ₹  में)
Notional value of ODIs on Equity, Debt , Hybrid securities excluding Derivatives (₹ crore)</t>
  </si>
  <si>
    <t>इक्विटी, ऋण, हाइब्रिड प्रतिभूतियों एवं डेरिवेटिव पर ऑफशोर डेरिवेटिव इंस्ट्रूमेंट का आनुमानिक मूल्य (करोड़ ₹  में)
Notional value of ODIs on Equity, Debt , Hybrid securities &amp; Derivatives (₹ crore)</t>
  </si>
  <si>
    <t>सारणी 54: विदेशी पोर्टफोलियो निवेशकों (एफपीआई) की अभिरक्षाधीन आस्तियों (असेट्स अंडर कस्टडी) की तुलना में ऑफशोर डेरिवेटिव इंस्ट्रूमेंट (ओडीआई) का आनुमानिक मूल्य (करोड़ ₹  में)
Table 54: Notional Value of Offshore Derivative Instruments (ODIs) compared to Assets Under Custody (AUC) of FPIs (₹ crore)</t>
  </si>
  <si>
    <t>स्रोत: अभिरक्षक 
Source: Custodians.</t>
  </si>
  <si>
    <r>
      <rPr>
        <sz val="11"/>
        <color indexed="8"/>
        <rFont val="Garamond"/>
        <family val="1"/>
      </rPr>
      <t xml:space="preserve">$  28 फरवरी, 2023 तक की स्थिति के अनुसार </t>
    </r>
    <r>
      <rPr>
        <b/>
        <sz val="11"/>
        <color indexed="8"/>
        <rFont val="Garamond"/>
        <family val="1"/>
      </rPr>
      <t xml:space="preserve">
</t>
    </r>
    <r>
      <rPr>
        <sz val="11"/>
        <color indexed="8"/>
        <rFont val="Garamond"/>
        <family val="1"/>
      </rPr>
      <t>$ indicates upto February 28, 2023</t>
    </r>
  </si>
  <si>
    <t>"अन्य" में शामिल हैं - पोर्टफोलियो प्रबंधक, भागीदारी फर्में, न्यास, निक्षेपागार रसीद जारी करने वाले, एआईएफ, एफसीसीबी, एचयूएफ, दलाल आदि
 "Others" include Portfolio managers, partnership firms, trusts, depository receipt issues, AIFs, FCCB, HUFs, Brokers etc.</t>
  </si>
  <si>
    <t xml:space="preserve">टिप्पणी /Notes:  </t>
  </si>
  <si>
    <t xml:space="preserve"> रकम
(करोड़ ₹  में)
Amount 
(₹ crore)</t>
  </si>
  <si>
    <t>सं./No.</t>
  </si>
  <si>
    <t>वित्तीय संस्थाएँ
Financial
Institutions</t>
  </si>
  <si>
    <t>स्थानीय पेंशन निधियाँ
Local
Pension
Funds</t>
  </si>
  <si>
    <t>बीमा कंपनियाँ
Insurance
Companies</t>
  </si>
  <si>
    <t>बैंक 
Banks</t>
  </si>
  <si>
    <t>कंपनियाँ
Corporates</t>
  </si>
  <si>
    <t>म्यूचुअल फंड
Mutual
Funds</t>
  </si>
  <si>
    <t>अनिवासी भारतीय
NRIs</t>
  </si>
  <si>
    <t>विदेशी कंपनी निकाय 
(ओसीबी)
OCBs</t>
  </si>
  <si>
    <t>विदेशी जोखिम पूँजी निवेशक
FVCI</t>
  </si>
  <si>
    <t xml:space="preserve">प्रत्यक्ष विदेशी निवेशक
FDI
</t>
  </si>
  <si>
    <t>विदेशी निक्षेपागार
Foreign
Depositories</t>
  </si>
  <si>
    <t xml:space="preserve">विदेशी पोर्टफोलियो निवेशक
FPIs </t>
  </si>
  <si>
    <t>ग्राहक 
Client</t>
  </si>
  <si>
    <t>सारणी 55: अभिरक्षकों के अभिरक्षाधीन आस्तियाँ (एयूसी) 
Table 55: Assets under the Custody of Custodians</t>
  </si>
  <si>
    <t xml:space="preserve">स्रोत: सेबी 
Source: SEBI </t>
  </si>
  <si>
    <t xml:space="preserve"> 44,097 </t>
  </si>
  <si>
    <t>औद्योगिक उत्पाद 
Industrial Products</t>
  </si>
  <si>
    <t>सेवा क्षेत्र 
Services Sector</t>
  </si>
  <si>
    <t>मीडिया/ मनोरंजन 
Media/ Entertainment</t>
  </si>
  <si>
    <t>-  </t>
  </si>
  <si>
    <t>जैव प्रौद्यौगिकी 
Biotechnology</t>
  </si>
  <si>
    <t>औषधि
Pharmaceuticals</t>
  </si>
  <si>
    <t>दूरसंचार
Telecommunications</t>
  </si>
  <si>
    <t>सूचना प्रौद्यौगिकी 
Information technology</t>
  </si>
  <si>
    <t>जून के अंत तक / 
June -21</t>
  </si>
  <si>
    <t>सितम्बर के अंत तक / 
Sep-21</t>
  </si>
  <si>
    <t>दिसम्बर के अंत तक /
 Dec-21</t>
  </si>
  <si>
    <t>मार्च के अंत तक / 
Mar-22</t>
  </si>
  <si>
    <t>जून के अंत तक / 
June -22</t>
  </si>
  <si>
    <t>सितम्बर के अंत तक / 
Sep-22</t>
  </si>
  <si>
    <t>दिसम्बर के अंत तक/Dec-22</t>
  </si>
  <si>
    <r>
      <rPr>
        <b/>
        <u/>
        <sz val="11"/>
        <rFont val="Garamond"/>
        <family val="1"/>
      </rPr>
      <t>निम्नलिखित महीनों के अंत तक की स्थिति के अनुसार</t>
    </r>
    <r>
      <rPr>
        <b/>
        <sz val="11"/>
        <rFont val="Garamond"/>
        <family val="1"/>
      </rPr>
      <t xml:space="preserve"> / As at the end of</t>
    </r>
  </si>
  <si>
    <t>अर्थव्यवस्था के क्षेत्र
Sectors of Economy</t>
  </si>
  <si>
    <t>सारणी 56: विदेशी जोखिम पूँजी निवेशकों (एफवीसीआई) द्वारा किया गया कुल निवेश (करोड़ ₹ में) [क्षेत्र के अनुसार]
Table 56: Cumulative Sectoral  Investment of Foreign Venture Capital Investors (FVCI) (₹ crore)</t>
  </si>
  <si>
    <t>सारणी 64: इस महीने के दौरान एक्सचेंजों में जितनी कमोडिटियों में ट्रेड करने की अनुमति प्रदान की गई और जितनी कमोडटियों में ट्रेडिंग की गई, उनकी संख्या 
Table 64: Number of commodities permitted and traded at exchanges during the month</t>
  </si>
  <si>
    <t>एक्सचेंज 
Exchanges</t>
  </si>
  <si>
    <t>ब्यौरे 
Particulars</t>
  </si>
  <si>
    <t>फ्यूचर्स /Futures</t>
  </si>
  <si>
    <t>ऑपशन्स /Options #</t>
  </si>
  <si>
    <t>कृषि
Agriculture</t>
  </si>
  <si>
    <t>धातुएँ (बुलियन को छोड़कर)
Metals other than bullion</t>
  </si>
  <si>
    <t xml:space="preserve">बुलियन
Bullion </t>
  </si>
  <si>
    <t xml:space="preserve">ऊर्जा
Energy </t>
  </si>
  <si>
    <t>जवाहरात
Gems and Stones</t>
  </si>
  <si>
    <t>सूचकांक
Indices</t>
  </si>
  <si>
    <t>एनसीडीईएक्स
NCDEX</t>
  </si>
  <si>
    <t>ट्रेडिंग करने के लिए अनुमत
Permitted for trading</t>
  </si>
  <si>
    <t xml:space="preserve">लाए गए कॉण्ट्रैक्ट
Contracts floated </t>
  </si>
  <si>
    <t>कितने कॉण्ट्रैक्ट में ट्रेडिंग हुई
Traded</t>
  </si>
  <si>
    <t>एमसीएक्स
MCX</t>
  </si>
  <si>
    <t>बीएसई 
BSE</t>
  </si>
  <si>
    <t>NA</t>
  </si>
  <si>
    <t>एनएसई
NSE</t>
  </si>
  <si>
    <t>टिप्पणी: 1  एक ही कमोडिटी के संबंध में किए गए अलग-अलग कॉण्ट्रैक्ट को एक ही कमोडिटी माना गया है । 
Note : 1. All contract variants are considered as one commodity.</t>
  </si>
  <si>
    <t>2.  # ऑपश्न्स में फ्यूचर्स और वस्तुओं दोनों के ऑप्शन्स शामिल हैं । 
2.  #Options includes both Options on futures &amp; on goods.</t>
  </si>
  <si>
    <t>स्रोत: एनसीडीईएक्स, एमसीएक्स, बीएसई और एनएसई 
Source: NCDEX, MCX, BSE and NSE</t>
  </si>
  <si>
    <t xml:space="preserve"> </t>
  </si>
  <si>
    <t>सारणी 65: कमोडिटी सूचकांक के रूख
Table 65: Trends in Commodity Index</t>
  </si>
  <si>
    <t xml:space="preserve">एमसीएक्स आईकॉमडेक्स /MCX iCOMDEX </t>
  </si>
  <si>
    <t>कितने पर खुला
Open</t>
  </si>
  <si>
    <t>सबसे अधिक कितना गया
High</t>
  </si>
  <si>
    <t>सबसे कम कितना रहा
Low</t>
  </si>
  <si>
    <t>कितने पर बंद हुआ
Close</t>
  </si>
  <si>
    <t>जितने पर रोजाना बंद हुआ उसका औसत#
Average of Daily Close #</t>
  </si>
  <si>
    <t>फ़रवरी/ Feb-23</t>
  </si>
  <si>
    <t># अवधि के दौरान औसत
# Average during the period.</t>
  </si>
  <si>
    <t>स्रोत: एमसीएक्स
Source: MCX</t>
  </si>
  <si>
    <t xml:space="preserve">सारणी 66: एमसीएक्स के कमोडिटी डेरिवेटिव के रूख
Table 66: Trends in commodity derivatives at MCX </t>
  </si>
  <si>
    <t>Options</t>
  </si>
  <si>
    <t>कितने दिन ट्रेडिंग हुई 
No.of Trading days</t>
  </si>
  <si>
    <t>कृषि 
Agriculture</t>
  </si>
  <si>
    <t>बुलियन
Bullion</t>
  </si>
  <si>
    <t>धातुएँ
Metals</t>
  </si>
  <si>
    <t>ऊर्जा
Energy</t>
  </si>
  <si>
    <t>आईकॉमडेक्स बुलियन
iCOMDEX Bullion</t>
  </si>
  <si>
    <t>आईकॉमडेक्स ऊर्जा
iCOMDEX Energy</t>
  </si>
  <si>
    <t>आईकॉमडेक्स धातु
iCOMDEX Metal</t>
  </si>
  <si>
    <t>कुल फ्यूचर्स 
Total Futures</t>
  </si>
  <si>
    <t>अवधि के अंत तक की स्थिति के अनुसार ओपन इंटरेस्ट
Open interest at the end of the period</t>
  </si>
  <si>
    <t xml:space="preserve"> कॉण्ट्रैक्ट्स की संख्या 
No. of contracts</t>
  </si>
  <si>
    <r>
      <t>व्यापारावर्त
(करोड़ ₹   में)
Turnover 
(</t>
    </r>
    <r>
      <rPr>
        <sz val="10"/>
        <color theme="1"/>
        <rFont val="Rupee Foradian"/>
        <family val="2"/>
      </rPr>
      <t>₹</t>
    </r>
    <r>
      <rPr>
        <b/>
        <sz val="10"/>
        <color theme="1"/>
        <rFont val="Rupee Foradian"/>
        <family val="2"/>
      </rPr>
      <t xml:space="preserve"> </t>
    </r>
    <r>
      <rPr>
        <b/>
        <sz val="10"/>
        <color theme="1"/>
        <rFont val="Garamond"/>
        <family val="1"/>
      </rPr>
      <t>crore)</t>
    </r>
  </si>
  <si>
    <r>
      <t>कीमत 
(करोड़ ₹   में)
Value
(</t>
    </r>
    <r>
      <rPr>
        <sz val="10"/>
        <color theme="1"/>
        <rFont val="Rupee Foradian"/>
        <family val="2"/>
      </rPr>
      <t>₹</t>
    </r>
    <r>
      <rPr>
        <b/>
        <sz val="10"/>
        <color theme="1"/>
        <rFont val="Rupee Foradian"/>
        <family val="2"/>
      </rPr>
      <t xml:space="preserve"> </t>
    </r>
    <r>
      <rPr>
        <b/>
        <sz val="10"/>
        <color theme="1"/>
        <rFont val="Garamond"/>
        <family val="1"/>
      </rPr>
      <t>crore)</t>
    </r>
  </si>
  <si>
    <t>ऑपश्न्स /Options</t>
  </si>
  <si>
    <t>बुलियन 
Bullion</t>
  </si>
  <si>
    <t>धातुएँ 
Metals</t>
  </si>
  <si>
    <t>ऊर्जा 
Energy</t>
  </si>
  <si>
    <t>कुल ऑप्शन्स 
Total Options</t>
  </si>
  <si>
    <t xml:space="preserve">कॉल ऑप्शन्स /Call Options </t>
  </si>
  <si>
    <t xml:space="preserve">पुट ऑप्शन्स /Put Options </t>
  </si>
  <si>
    <t xml:space="preserve">कॉल ऑप्श्न्स/Call Options </t>
  </si>
  <si>
    <r>
      <t>आनुमानिक मूल्य 
(करोड़ ₹   में)
Notional Value 
(</t>
    </r>
    <r>
      <rPr>
        <sz val="10"/>
        <rFont val="Garamond"/>
        <family val="1"/>
      </rPr>
      <t>₹</t>
    </r>
    <r>
      <rPr>
        <b/>
        <sz val="10"/>
        <rFont val="Garamond"/>
        <family val="1"/>
      </rPr>
      <t xml:space="preserve"> crore)</t>
    </r>
  </si>
  <si>
    <r>
      <t>व्यापारावर्त
(करोड़ ₹   में)
Turnover (</t>
    </r>
    <r>
      <rPr>
        <sz val="10"/>
        <color theme="1"/>
        <rFont val="Rupee Foradian"/>
        <family val="2"/>
      </rPr>
      <t>₹</t>
    </r>
    <r>
      <rPr>
        <b/>
        <sz val="10"/>
        <color theme="1"/>
        <rFont val="Rupee Foradian"/>
        <family val="2"/>
      </rPr>
      <t xml:space="preserve"> </t>
    </r>
    <r>
      <rPr>
        <b/>
        <sz val="10"/>
        <color theme="1"/>
        <rFont val="Garamond"/>
        <family val="1"/>
      </rPr>
      <t>crore)</t>
    </r>
  </si>
  <si>
    <t>स्रोत: एमसीएक्स 
Source: MCX</t>
  </si>
  <si>
    <t xml:space="preserve">सारणी 67: एनसीडीईएक्स के कमोडिटी डेरिवेटिव के रूख
Table 67: Trends in commodity derivatives at NCDEX </t>
  </si>
  <si>
    <t>ऑप्शन्स /Options</t>
  </si>
  <si>
    <t xml:space="preserve">कृषि 
Agriculture </t>
  </si>
  <si>
    <t xml:space="preserve">एग्रीडेक्स सूचकांक
Agridex Index </t>
  </si>
  <si>
    <t>धातु
Metal</t>
  </si>
  <si>
    <t>कुल फ्यूचर्स
Total Futures</t>
  </si>
  <si>
    <t xml:space="preserve">कॉल ऑप्शन्स
Call options </t>
  </si>
  <si>
    <t xml:space="preserve">पुट ऑप्शन्स 
Put options </t>
  </si>
  <si>
    <t>कुल ऑपशन्स
Total Options</t>
  </si>
  <si>
    <t>आनुमानिक मूल्य 
(करोड़ ₹   में)
Notional Value 
(₹ crore)</t>
  </si>
  <si>
    <t>स्रोत:  एनसीडीईएक्स
Source: NCDEX</t>
  </si>
  <si>
    <t xml:space="preserve">सारणी 68: बीएसई में कमोडिटी डेरिवेटिव के रूख
Table 68: Trends in commodity derivatives at BSE </t>
  </si>
  <si>
    <t>कृषि /Agriculture</t>
  </si>
  <si>
    <t xml:space="preserve">बुलियन /Bullion </t>
  </si>
  <si>
    <r>
      <rPr>
        <sz val="10"/>
        <color theme="1"/>
        <rFont val="Garamond"/>
        <family val="1"/>
      </rPr>
      <t>आधार धातु</t>
    </r>
    <r>
      <rPr>
        <b/>
        <sz val="10"/>
        <color theme="1"/>
        <rFont val="Garamond"/>
        <family val="1"/>
      </rPr>
      <t xml:space="preserve">
Base Metal</t>
    </r>
  </si>
  <si>
    <t xml:space="preserve">ऊर्जा /Energy </t>
  </si>
  <si>
    <r>
      <t xml:space="preserve"> कीमत
(करोड़ ₹   में)
 Value 
(</t>
    </r>
    <r>
      <rPr>
        <sz val="10"/>
        <rFont val="Garamond"/>
        <family val="1"/>
      </rPr>
      <t>₹</t>
    </r>
    <r>
      <rPr>
        <b/>
        <sz val="10"/>
        <rFont val="Garamond"/>
        <family val="1"/>
      </rPr>
      <t xml:space="preserve"> crore)</t>
    </r>
  </si>
  <si>
    <t>2021-22$</t>
  </si>
  <si>
    <t>बुलियन / Bullion</t>
  </si>
  <si>
    <r>
      <t>व्यापारावर्त
(करोड़ ₹   में) Turnover 
(</t>
    </r>
    <r>
      <rPr>
        <sz val="10"/>
        <color theme="1"/>
        <rFont val="Garamond"/>
        <family val="1"/>
      </rPr>
      <t xml:space="preserve">₹ </t>
    </r>
    <r>
      <rPr>
        <b/>
        <sz val="10"/>
        <color theme="1"/>
        <rFont val="Garamond"/>
        <family val="1"/>
      </rPr>
      <t>crore)</t>
    </r>
  </si>
  <si>
    <r>
      <t>आनुमानिक कीमत
(करोड़ ₹   में)
Notional Value 
(</t>
    </r>
    <r>
      <rPr>
        <sz val="10"/>
        <rFont val="Garamond"/>
        <family val="1"/>
      </rPr>
      <t>₹</t>
    </r>
    <r>
      <rPr>
        <b/>
        <sz val="10"/>
        <rFont val="Garamond"/>
        <family val="1"/>
      </rPr>
      <t xml:space="preserve"> crore)</t>
    </r>
  </si>
  <si>
    <t>-</t>
  </si>
  <si>
    <t>स्रोत: बीएसई 
Source: BSE</t>
  </si>
  <si>
    <t>सारणी 69:  एनएसई के कमोडिटी डेरिवेटिव के रूख 
Table 69: Trends in commodity derivatives at NSE</t>
  </si>
  <si>
    <t>धातुएँ /Metals</t>
  </si>
  <si>
    <t>कॉण्ट्रैक्ट्स की संख्या 
No. of contracts</t>
  </si>
  <si>
    <r>
      <t>व्यापारावर्त
(करोड़ ₹   में)
Turnover 
(</t>
    </r>
    <r>
      <rPr>
        <sz val="12"/>
        <color theme="1"/>
        <rFont val="Rupee Foradian"/>
        <family val="2"/>
      </rPr>
      <t xml:space="preserve">₹ </t>
    </r>
    <r>
      <rPr>
        <b/>
        <sz val="12"/>
        <color theme="1"/>
        <rFont val="Garamond"/>
        <family val="1"/>
      </rPr>
      <t>crore)</t>
    </r>
  </si>
  <si>
    <r>
      <t>व्यापारावर्त
(करोड़ ₹   में)
Turnover (</t>
    </r>
    <r>
      <rPr>
        <sz val="12"/>
        <color theme="1"/>
        <rFont val="Rupee Foradian"/>
        <family val="2"/>
      </rPr>
      <t xml:space="preserve">₹ </t>
    </r>
    <r>
      <rPr>
        <b/>
        <sz val="12"/>
        <color theme="1"/>
        <rFont val="Garamond"/>
        <family val="1"/>
      </rPr>
      <t>crore)</t>
    </r>
  </si>
  <si>
    <r>
      <t>कीमत
(करोड़ ₹   में) Value
(</t>
    </r>
    <r>
      <rPr>
        <sz val="12"/>
        <color theme="1"/>
        <rFont val="Rupee Foradian"/>
        <family val="2"/>
      </rPr>
      <t>₹</t>
    </r>
    <r>
      <rPr>
        <b/>
        <sz val="12"/>
        <color theme="1"/>
        <rFont val="Rupee Foradian"/>
        <family val="2"/>
      </rPr>
      <t xml:space="preserve"> </t>
    </r>
    <r>
      <rPr>
        <b/>
        <sz val="12"/>
        <color theme="1"/>
        <rFont val="Garamond"/>
        <family val="1"/>
      </rPr>
      <t>crore)</t>
    </r>
  </si>
  <si>
    <t>बुलियन /Bullion</t>
  </si>
  <si>
    <t>समयावधि के अंत में ओपन इंटरेस्ट
Open interest at the end of the period</t>
  </si>
  <si>
    <r>
      <t>व्यापारावर्त
(करोड़ ₹   में)
Turnover 
(</t>
    </r>
    <r>
      <rPr>
        <sz val="12"/>
        <color theme="1"/>
        <rFont val="Garamond"/>
        <family val="1"/>
      </rPr>
      <t xml:space="preserve">₹ </t>
    </r>
    <r>
      <rPr>
        <b/>
        <sz val="12"/>
        <color theme="1"/>
        <rFont val="Garamond"/>
        <family val="1"/>
      </rPr>
      <t>crore)</t>
    </r>
  </si>
  <si>
    <r>
      <t>आनुमानिक कीमत
(करोड़ ₹   में)
Notional Value 
(</t>
    </r>
    <r>
      <rPr>
        <sz val="12"/>
        <rFont val="Garamond"/>
        <family val="1"/>
      </rPr>
      <t>₹</t>
    </r>
    <r>
      <rPr>
        <b/>
        <sz val="12"/>
        <rFont val="Garamond"/>
        <family val="1"/>
      </rPr>
      <t xml:space="preserve"> crore)</t>
    </r>
  </si>
  <si>
    <r>
      <t>व्यापारावर्त
(करोड़ ₹   में)
Turnover 
(</t>
    </r>
    <r>
      <rPr>
        <sz val="12"/>
        <color theme="1"/>
        <rFont val="Rupee Foradian"/>
        <family val="2"/>
      </rPr>
      <t>₹</t>
    </r>
    <r>
      <rPr>
        <b/>
        <sz val="12"/>
        <color theme="1"/>
        <rFont val="Rupee Foradian"/>
        <family val="2"/>
      </rPr>
      <t xml:space="preserve"> </t>
    </r>
    <r>
      <rPr>
        <b/>
        <sz val="12"/>
        <color theme="1"/>
        <rFont val="Garamond"/>
        <family val="1"/>
      </rPr>
      <t>crore)</t>
    </r>
  </si>
  <si>
    <r>
      <rPr>
        <sz val="12"/>
        <color theme="1"/>
        <rFont val="Garamond"/>
        <family val="1"/>
      </rPr>
      <t>स्रोत: एनएसई</t>
    </r>
    <r>
      <rPr>
        <b/>
        <sz val="12"/>
        <color theme="1"/>
        <rFont val="Calibri"/>
        <family val="2"/>
        <scheme val="minor"/>
      </rPr>
      <t xml:space="preserve">
</t>
    </r>
    <r>
      <rPr>
        <sz val="12"/>
        <color theme="1"/>
        <rFont val="Garamond"/>
        <family val="1"/>
      </rPr>
      <t>Source: NSE</t>
    </r>
  </si>
  <si>
    <t>सारणी 70: कमोडिटी फ्यूचर्स के व्यापारावर्त में सहभागी के अनुसार हिस्सेदारी (प्रतिशत में)
Table 70 : Participant-wise percentage share of turnover in commodity futures</t>
  </si>
  <si>
    <t>वर्ष / Year</t>
  </si>
  <si>
    <t>किसान / एफपीओ
Farmers / FPOs</t>
  </si>
  <si>
    <t>वीसीपी / हैजर 
VCPs/ Hedger</t>
  </si>
  <si>
    <t>प्रोपाइटरी ट्रेडर
Proprietary traders</t>
  </si>
  <si>
    <t>देश के वित्तीय संस्थागत निवेशक
Domestic Financial institutional investors</t>
  </si>
  <si>
    <t>विदेशी सहभागी
Foreign Participants</t>
  </si>
  <si>
    <t>अन्य Others</t>
  </si>
  <si>
    <t>कुल व्यापारावर्त
(करोड़ ₹   में)
Total Turnover (Rs. Crore) *</t>
  </si>
  <si>
    <t>एमसीएक्स /MCX</t>
  </si>
  <si>
    <t>एनसीडीईएक्स /NCDEX</t>
  </si>
  <si>
    <t>बीएसई /BSE</t>
  </si>
  <si>
    <t>एनएसई /NSE</t>
  </si>
  <si>
    <t>टिप्पणी /Notes :1. 'अन्य' में वे ग्राहक शामिल हैं, जो ऊपर उल्लिखित किसी श्रेणी विशेष में नहीं आते, जैसे कि छोटे ग्राहक, एचयूएफ, प्रोपराइटर, भागीदारी फर्में, पब्लिक और प्राइवेट कंपनियाँ, निगमित निकाय (बॉडी कारपोरेट), आदि ।
Category of 'others' include clients which do not fall in specific categories mentioned above, clients registered such as retail, HUF, individual proprietary firms, partnership firms, public and private companies, body corporates, etc.</t>
  </si>
  <si>
    <t>2. एक वित्तीय वर्ष हेतु सहभागियों के प्रतिशत का यहाँ जो आँकड़ा दिया गया है, वह सभी महीनों के आँकड़ों के औसत के आधार पर निकाला गया है । 
 Data on percentage of participants for financial year is average of the monthly share.</t>
  </si>
  <si>
    <t>स्रोत: एमसीएक्स, एनसीडीईएक्स, बीएसई और एनएसई 
Source: MCX, NCDEX, BSE and NSE</t>
  </si>
  <si>
    <t>सारणी 71: एमसीएक्स में कमोडिटी के अनुसार व्यापारावर्त और ट्रेडिंग की मात्रा 
Table 71: Commodity-wise turnover and trading volume at MCX</t>
  </si>
  <si>
    <t>एक्सचेंज एवं खंड
 Exchange &amp; Segment</t>
  </si>
  <si>
    <t>कमोडटी का प्रकार 
Commodity Type</t>
  </si>
  <si>
    <t>कमोडिटी कॉण्ट्रैक्ट का नाम 
Name of the Commodity Contract</t>
  </si>
  <si>
    <t>कॉण्ट्रैक्ट का आकार 
Contract Size</t>
  </si>
  <si>
    <t>कीमत (करोड़ ₹   में)
Value (₹   crore)</t>
  </si>
  <si>
    <t>भाव
Quotation</t>
  </si>
  <si>
    <t>बंद भाव
Close Price</t>
  </si>
  <si>
    <t xml:space="preserve"> फ़रवरी 2023 में दैनिक ओपन इंटरेस्ट का औसत 
Average Daily Open Interest in February 2023</t>
  </si>
  <si>
    <t xml:space="preserve"> जनवरी/Jan-23</t>
  </si>
  <si>
    <t xml:space="preserve"> फ़रवरी/Feb-23</t>
  </si>
  <si>
    <t>कॉण्ट्रैक्ट की कीमत
(करोड़ ₹   में)
Values of Contracts (Rs Crore)</t>
  </si>
  <si>
    <t>एमसीएक्स फ्यूचर्स
MCX Futures</t>
  </si>
  <si>
    <t>सोना /Gold</t>
  </si>
  <si>
    <t>1 कि.ग्रा /'KG</t>
  </si>
  <si>
    <t>₹/10 ग्राम /grams</t>
  </si>
  <si>
    <t>गोल्ड मिनी / Gold Mini</t>
  </si>
  <si>
    <t>100 'ग्राम /Grams</t>
  </si>
  <si>
    <t>सोने की गिन्नी /Gold Guinea</t>
  </si>
  <si>
    <t>8 'ग्राम /Grams</t>
  </si>
  <si>
    <t>₹/8 grams</t>
  </si>
  <si>
    <t>गोल्ड पेटल्स /Gold Petals</t>
  </si>
  <si>
    <t>1 'ग्राम /Gram</t>
  </si>
  <si>
    <t>₹/1 ग्राम /gram</t>
  </si>
  <si>
    <t>चाँदी / Silver</t>
  </si>
  <si>
    <t>30 'कि.ग्रा /KGs</t>
  </si>
  <si>
    <t>₹/ कि.ग्रा /KG</t>
  </si>
  <si>
    <t>सिल्वर मिनी /Silver Mini</t>
  </si>
  <si>
    <t>5 'कि.ग्रा /KGs</t>
  </si>
  <si>
    <t>₹/कि.ग्रा/ KG</t>
  </si>
  <si>
    <t>सिल्वर माइक्रों / Silver Micro</t>
  </si>
  <si>
    <t>1 'कि.ग्रा /KGs</t>
  </si>
  <si>
    <t>बुलियन हेतु कुल 
Total for Bullion</t>
  </si>
  <si>
    <t>आधार धातु
Base Metals</t>
  </si>
  <si>
    <t>अल्युमिनियम /Aluminium</t>
  </si>
  <si>
    <t>5 मी.ट/MT</t>
  </si>
  <si>
    <t>अल्युमिनियम मिनी/ Aluminium Mini</t>
  </si>
  <si>
    <t>1  मी.ट/1 MT</t>
  </si>
  <si>
    <t>ताम्बा /Copper</t>
  </si>
  <si>
    <t>2.5 मी.टन/MT</t>
  </si>
  <si>
    <t>लीड /Lead</t>
  </si>
  <si>
    <t>5 मी.टन/MT</t>
  </si>
  <si>
    <t>लीड  मिनी/ Lead Mini</t>
  </si>
  <si>
    <t>निकल /Nickel</t>
  </si>
  <si>
    <t>1.5 मी.टन/MT</t>
  </si>
  <si>
    <t>जिंक /Zinc</t>
  </si>
  <si>
    <t>जिंक  मिनी/ Zinc Mini</t>
  </si>
  <si>
    <t>आधार धातुओं हेतु कुल 
Total for Base Metals</t>
  </si>
  <si>
    <t>कृषि
Agri</t>
  </si>
  <si>
    <t>कॉटन (कपास)/Cotton</t>
  </si>
  <si>
    <t>25 'गाँठ /Bales 
(170 कि.गा./गाँठ kg/Bale)</t>
  </si>
  <si>
    <t>₹/ 1 गाँठ /Bale</t>
  </si>
  <si>
    <t>कॉटन कैंडी/ Cotton Candy</t>
  </si>
  <si>
    <t xml:space="preserve">48 ' कैंडी/Candy (355.56 कि.गा./kg/  कैंडी/ Candy)
</t>
  </si>
  <si>
    <t>₹/ 1  कैंडी/Candy</t>
  </si>
  <si>
    <t>सीपीओ /CPO</t>
  </si>
  <si>
    <t>10 मी.टन/MT</t>
  </si>
  <si>
    <t>₹/10कि.ग्रा/ KG</t>
  </si>
  <si>
    <t>पुदीने का तेल /Mentha Oil</t>
  </si>
  <si>
    <t>360 कि.ग्रा./KGs</t>
  </si>
  <si>
    <t>₹/ कि.ग्रा/ KG</t>
  </si>
  <si>
    <t>कपास /Kapas</t>
  </si>
  <si>
    <t>4 मी.टन/MT</t>
  </si>
  <si>
    <t>₹/20कि.ग्रा/ KG</t>
  </si>
  <si>
    <t>रबर /Rubber</t>
  </si>
  <si>
    <t>1 मी.टन /MT</t>
  </si>
  <si>
    <t>₹/100 कि.ग्रा/ KG</t>
  </si>
  <si>
    <t>कृषि हेतु कुल / Total for Agri.</t>
  </si>
  <si>
    <t>कच्चा तेल /Crude Oil</t>
  </si>
  <si>
    <t>100 बैरल /barrels</t>
  </si>
  <si>
    <t>₹/ बैरल /Barrel</t>
  </si>
  <si>
    <t xml:space="preserve">प्राकृतिक गैस /Natural Gas </t>
  </si>
  <si>
    <t>1250 एमएम/बीटीयू /mmBtu</t>
  </si>
  <si>
    <t>₹/  एमएम/बीटीयू/mmBtu</t>
  </si>
  <si>
    <t>ऊर्जा हेतु कुल / Total for Energy</t>
  </si>
  <si>
    <t>सूचकांक 
Index</t>
  </si>
  <si>
    <t xml:space="preserve">आईकॉमडेक्स बुलियन 
iCOMDEX Bullion </t>
  </si>
  <si>
    <t>₹/ यूनिट/ Unit</t>
  </si>
  <si>
    <t>इंडेक्स फ्यूचर्स हेतु कुल 
Total for Index Futures</t>
  </si>
  <si>
    <t>कुल एमसीएक्स फ्यूचर्स 
Total MCX Futures</t>
  </si>
  <si>
    <t>कुल एमसीएक्स फ्यूचर्स
Total MCX Futures</t>
  </si>
  <si>
    <t>एमसीएक्स ऑप्श्न्स
MCX Options</t>
  </si>
  <si>
    <t>1 'कि.ग्रा /KG</t>
  </si>
  <si>
    <t>गोल्ड मिनी /Gold Mini</t>
  </si>
  <si>
    <t>चाँदी /Silver</t>
  </si>
  <si>
    <t>₹/ 1 कि.ग्रा. /KG</t>
  </si>
  <si>
    <t>आधार धातुएं
Base Metals</t>
  </si>
  <si>
    <t>2.5 मी.टन /MT</t>
  </si>
  <si>
    <t>1.5 मी.टन /MT</t>
  </si>
  <si>
    <t>5 मी.टन /MT</t>
  </si>
  <si>
    <t>ऊर्जा हेतु  कुल 
Total for Energy</t>
  </si>
  <si>
    <t>कुल एमसीएक्स ऑप्शन्स
Total MCX Options</t>
  </si>
  <si>
    <t>टिप्पणी /Note:</t>
  </si>
  <si>
    <t>1.ऑप्शन्स में 'फ्यूचर्स के ऑप्शन्स' और 'वस्तुओं के ऑप्शन्स' दोनों शामिल हैं । 
 Options includes both 'options on futures' and 'options on goods'.</t>
  </si>
  <si>
    <t>2. महीने के अंत तक जिस कॉण्ट्रैक्ट में सबसे अधिक ट्रेडिंग हुई है, उसी का बंद भाव दिया गया है ।
   Closing prices have been considered for the 'most active contract' at the end of month.</t>
  </si>
  <si>
    <t>3.महीने के दौरान जितने दिन ट्रेडिंग हुई उतने दिनों के अंत में जो ओपन इंटरेस्ट रहा उनके योग को ट्रेडिंग के दिनों से भाग देकर दैनिक ओपन इंटरेस्ट का औसत और कॉण्ट्रैक्ट की कीमत निकाली गई । 
   Average Daily OI and Values of Contract have been derived by taking the sum of end of day OI and then dividing by no. of trading days during the month.</t>
  </si>
  <si>
    <t>स्रोत: एमसीएक्स 
Source : MCX</t>
  </si>
  <si>
    <t xml:space="preserve">सारणी 72: एनसीडीईएक्स में कमोडिटी के अनुसार व्यापारावर्त और ट्रेडिंग की मात्रा 
Table 72: Commodity-wise turnover and trading volume at NCDEX </t>
  </si>
  <si>
    <t>एक्सचेंज एवं खंड
Exchange &amp; Segment</t>
  </si>
  <si>
    <t>इस रूप में दर्शाया जाता है 
Symbol</t>
  </si>
  <si>
    <t>कॉण्ट्रैक्ट का आकार Contract Size</t>
  </si>
  <si>
    <t>मूल्य (करोड़ ₹   में)
Value (₹   crore)</t>
  </si>
  <si>
    <t>किस कीमत पर बंद हुई
Close Price</t>
  </si>
  <si>
    <t>Symbol</t>
  </si>
  <si>
    <t>कॉण्ट्रैक्ट्स की संख्या 
No. of Contracts</t>
  </si>
  <si>
    <t>कॉण्ट्रैक्ट्स की कीमत
(करोड़ ₹   में)
Values of Contracts (Rs Crore)</t>
  </si>
  <si>
    <t>एनसीडीईएक्स फ्यूचर्स 
NCDEX Futures</t>
  </si>
  <si>
    <t>कृषि 
Agri.</t>
  </si>
  <si>
    <t>जौ /Barley</t>
  </si>
  <si>
    <t>BARLEYJPR</t>
  </si>
  <si>
    <t>10 मी.ट./MT</t>
  </si>
  <si>
    <t>₹/ क्विंटल /Quintal</t>
  </si>
  <si>
    <t>बाजरा /Bajra</t>
  </si>
  <si>
    <t>BAJRA</t>
  </si>
  <si>
    <t>अरंडी का बीज /Castorseed</t>
  </si>
  <si>
    <t>CASTOR</t>
  </si>
  <si>
    <t>5मी.ट./MT</t>
  </si>
  <si>
    <t>अरंडी का तेल CASTOROIL</t>
  </si>
  <si>
    <t>CASTOROIL</t>
  </si>
  <si>
    <t>2 मी.ट./MT</t>
  </si>
  <si>
    <t>₹/ 10 कि.ग्रा. /KG</t>
  </si>
  <si>
    <t>चना /Chana</t>
  </si>
  <si>
    <t>CHANA</t>
  </si>
  <si>
    <t>कॉफी /Coffee</t>
  </si>
  <si>
    <t>COFFEE</t>
  </si>
  <si>
    <t>1 मी.ट./MT</t>
  </si>
  <si>
    <t>कपास/ Cotton</t>
  </si>
  <si>
    <t>Cotton</t>
  </si>
  <si>
    <t>बीनौले की खली 
Cotton seed oil cake</t>
  </si>
  <si>
    <t>COCUDAKL</t>
  </si>
  <si>
    <t>CPO</t>
  </si>
  <si>
    <t>धनिया /Coriander</t>
  </si>
  <si>
    <t>DHANIYA</t>
  </si>
  <si>
    <t>5 मी.ट./MT</t>
  </si>
  <si>
    <t>ग्वार गम /Guargum</t>
  </si>
  <si>
    <t>GUARGUM5</t>
  </si>
  <si>
    <t>ग्वार के बीज /Guar seed</t>
  </si>
  <si>
    <t>GUARSEED10</t>
  </si>
  <si>
    <t>गुड़ /Gur</t>
  </si>
  <si>
    <t>GUR</t>
  </si>
  <si>
    <t>₹/40 कि.ग्रा./KG</t>
  </si>
  <si>
    <t>जीरा /Jeera</t>
  </si>
  <si>
    <t>JEERAUNJHA</t>
  </si>
  <si>
    <t>3 मी.ट./MT</t>
  </si>
  <si>
    <t>KAPAS</t>
  </si>
  <si>
    <t>4 मी.ट./MT</t>
  </si>
  <si>
    <t>₹/ 20 कि.ग्रा./KG</t>
  </si>
  <si>
    <t>मक्का /Maize</t>
  </si>
  <si>
    <t>MAIZE</t>
  </si>
  <si>
    <t>आरएम बीज /RM seed</t>
  </si>
  <si>
    <t>RMSEED</t>
  </si>
  <si>
    <t>सोयाबीन /Soy bean</t>
  </si>
  <si>
    <t>SYBEANIDR</t>
  </si>
  <si>
    <t>रिफाइन सोया तेल Refined Soy Oil</t>
  </si>
  <si>
    <t>SYOREF</t>
  </si>
  <si>
    <t>तिल का तेल /Sesameseed</t>
  </si>
  <si>
    <t>SESAMESEED</t>
  </si>
  <si>
    <t>सोया मील Soyameal</t>
  </si>
  <si>
    <t>SBMEALIDR</t>
  </si>
  <si>
    <t>₹/ मी.ट / MT</t>
  </si>
  <si>
    <t>हल्दी /Turmeric</t>
  </si>
  <si>
    <t>TMCFGRNZM</t>
  </si>
  <si>
    <t>गेहूँ /Wheat</t>
  </si>
  <si>
    <t>WHEATFAQ</t>
  </si>
  <si>
    <t>कृषि हेतु कुल /Total for Agri.</t>
  </si>
  <si>
    <t>धातु /Metals</t>
  </si>
  <si>
    <t>स्टील लॉन्ग /Steel Long</t>
  </si>
  <si>
    <t>STEEL</t>
  </si>
  <si>
    <t>धातु हेतु कुल /Total for Metal</t>
  </si>
  <si>
    <t>सूचकांक /Index</t>
  </si>
  <si>
    <t>एग्रीडेक्स /AGRIDEX</t>
  </si>
  <si>
    <t>AGRIDEX</t>
  </si>
  <si>
    <t>1 लॉट /lot</t>
  </si>
  <si>
    <t>₹/ यूनिट /Unit</t>
  </si>
  <si>
    <t>ग्वारेक्स /GUAREX</t>
  </si>
  <si>
    <t>GUAREX</t>
  </si>
  <si>
    <t>सोयाडेक्स /SOYDEX</t>
  </si>
  <si>
    <t>SOYDEX</t>
  </si>
  <si>
    <t>इंडेक्स फ्यूचर्स हेतु कुल 
Total Index Futures</t>
  </si>
  <si>
    <t>कुल एनसीडीईएक्स फ्यूचर्स 
Total NCDEX Futures</t>
  </si>
  <si>
    <t>एनसीडीईएक्स ऑप्श्न्स 
NCDEX Options</t>
  </si>
  <si>
    <t>कृषि /Agri.</t>
  </si>
  <si>
    <t>धनिया /DHANIYA</t>
  </si>
  <si>
    <t>ग्वार के बीज /Guarseed</t>
  </si>
  <si>
    <t>सोया बीन /Soybean</t>
  </si>
  <si>
    <t>आरएम बीज /RM Seed</t>
  </si>
  <si>
    <t>गेहूँ / Wheat</t>
  </si>
  <si>
    <t>कुल एनसीडीईएक्स ऑप्शन्स 
Total NCDEX Options</t>
  </si>
  <si>
    <t xml:space="preserve">$ 28 फ़रवरी, 2023 तक की स्थिति के अनुसार 
$ indicates upto February 28, 2023 </t>
  </si>
  <si>
    <t>स्रोत: एनसीडीईएक्स
Source: NCDEX</t>
  </si>
  <si>
    <t>सारणी 73: बीएसई और एनएसई पर कमोडिटी के अनुसार व्यापारावर्त एवं ट्रेड का आकार
Table 73: Commodity-wise turnover and trading volume at BSE and NSE</t>
  </si>
  <si>
    <t>कॉण्ट्रैक्ट की संख्या 
No. of Contracts</t>
  </si>
  <si>
    <t>बीएसई फ्यूचर्स 
BSE Futures</t>
  </si>
  <si>
    <t>1 कि.ग्रा /KG</t>
  </si>
  <si>
    <t>₹/10 ग्राम/ grams</t>
  </si>
  <si>
    <t>30 कि.ग्रा /KGs</t>
  </si>
  <si>
    <t>सोना एम / Gold M</t>
  </si>
  <si>
    <t>100 ग्राम/ grams</t>
  </si>
  <si>
    <t>₹/10 ग्राम/grams</t>
  </si>
  <si>
    <t>चाँदी केजी /SilverKG</t>
  </si>
  <si>
    <t>5 कि.ग्रा /KG</t>
  </si>
  <si>
    <t>चाँदी एम /SilverM</t>
  </si>
  <si>
    <t xml:space="preserve"> 1 कि.ग्रा /KG</t>
  </si>
  <si>
    <t>कृषि
Agri.</t>
  </si>
  <si>
    <t>बीएसई बादाम /BSE Almond</t>
  </si>
  <si>
    <t>1000 कि.ग्रा /KGs</t>
  </si>
  <si>
    <t>₹/कि.ग्रा / KG</t>
  </si>
  <si>
    <t>कॉटन /CottonJ34^</t>
  </si>
  <si>
    <t>25 गाँठ /Bale</t>
  </si>
  <si>
    <t>₹/ गाँठ /Bale</t>
  </si>
  <si>
    <t>कृषि हेतु कुल 
Total for Agri.</t>
  </si>
  <si>
    <t>मेटल
Metal</t>
  </si>
  <si>
    <t>एसयूएफआईबीएलटी
SUFIBLT (Steel Billets Futures)</t>
  </si>
  <si>
    <t>₹/ मी.टन /MT</t>
  </si>
  <si>
    <t>2.5  मी.टन/MT</t>
  </si>
  <si>
    <t>₹/ कि.ग्रा/KG</t>
  </si>
  <si>
    <t>धातुओं हेतु कुल 
Total for Metal</t>
  </si>
  <si>
    <t>ब्रेंट क्रूड /Brent Crude</t>
  </si>
  <si>
    <t>ऊर्जा हेतु कुल 
Total for Energy</t>
  </si>
  <si>
    <t>कुल-बीएसई फ्यूचर्स 
Total -BSE Futures</t>
  </si>
  <si>
    <t>बीएसई ऑप्शन्स 
BSE Options</t>
  </si>
  <si>
    <t>30 कि.ग्रा /KG</t>
  </si>
  <si>
    <t>चाँदी केजी /Silver KG</t>
  </si>
  <si>
    <t>100 ग्राम/Grams</t>
  </si>
  <si>
    <t>बुलियन हेतु कुल /Total for Bullion</t>
  </si>
  <si>
    <t>धातुएँ 
Metal</t>
  </si>
  <si>
    <t>कुल - बीएसई ऑप्शन्स 
Total -BSE Options</t>
  </si>
  <si>
    <t>एनएसई फ्यूचर्स
NSE Futures</t>
  </si>
  <si>
    <t>1 कि.ग्रा/KG</t>
  </si>
  <si>
    <t>सोना मिनी / Gold Mini</t>
  </si>
  <si>
    <t>सोना 1 जी /Gold 1G</t>
  </si>
  <si>
    <t>1 ग्राम/Gram</t>
  </si>
  <si>
    <t>₹/ ग्राम / gram</t>
  </si>
  <si>
    <t>ब्रेंट क्रूड तेल /Brent Crude Oil</t>
  </si>
  <si>
    <t>100 बैरल/Barrel</t>
  </si>
  <si>
    <t>₹/ बैरल/Barrel</t>
  </si>
  <si>
    <t>ब्रेंट क्रूड तेल मिनी /Brent Crude Oil Mini</t>
  </si>
  <si>
    <t>10 बैरल/Barrel</t>
  </si>
  <si>
    <t>₹/ बैरल/ Barrel</t>
  </si>
  <si>
    <t>क्रूड डीगम्ड सोयाबीन तेल 
Crude Degummed Soybean Oil</t>
  </si>
  <si>
    <t>₹/10 कि.ग्रा /KGs</t>
  </si>
  <si>
    <t>ताम्बा 
Copper</t>
  </si>
  <si>
    <t>₹/ कि.ग्रा./ KG</t>
  </si>
  <si>
    <t>आधार धातुओं हेतु कुल 
Total for base metals</t>
  </si>
  <si>
    <t>कुल- एनएसई फ्यूचर्स 
Total -NSE Futures</t>
  </si>
  <si>
    <t>एनएसई ऑप्शन्स
NSE Options</t>
  </si>
  <si>
    <t>कुल- एनएसई ऑप्शन्स 
Total -NSE Options</t>
  </si>
  <si>
    <t>स्रोत: बीएसई और एनएसई 
Source : BSE and NSE</t>
  </si>
  <si>
    <t>सारणी 12: बीएसई और एनएसई को सूचित किए गए कंपनी ऋण (कारपोरेट डैट) के प्राइवेट प्लेसमेंट के ब्यौरे
Table 12: Private Placement of Corporate Debt Reported to BSE and NSE</t>
  </si>
  <si>
    <t>केवल एनएसई को
Only NSE</t>
  </si>
  <si>
    <t>केवल बीएसई को 
Only BSE</t>
  </si>
  <si>
    <t>एनएसई और बीएसई दोनों को
Both NSE and BSE</t>
  </si>
  <si>
    <t>निर्गमों की संख्या 
No. of issues</t>
  </si>
  <si>
    <t>रकम 
(करोड़ ₹ में)
Amount 
( ₹ crore)</t>
  </si>
  <si>
    <t>रकम 
(करोड़ ₹ में)
Amount 
( ₹   crore)</t>
  </si>
  <si>
    <t>स्रोत: बीएसई और एनएसई 
Source: BSE and NSE</t>
  </si>
  <si>
    <t>फाइवस्टार बिजनेस फाइनेंस लिमिटेड  
FiveStar Business Finance Limited</t>
  </si>
  <si>
    <t>सारणी 13: कंपनी ऋण बाजार (कारपोरेट डैट मार्केट) में निपटाए (सेटलमेंट) गए सौदौं से संबंधित ब्यौरे
Table 13: Trends in Settled Trades in the Corporate Debt Market</t>
  </si>
  <si>
    <t>बीएसई
BSE</t>
  </si>
  <si>
    <t>एमएसईआई
MSEI</t>
  </si>
  <si>
    <t>कितने ट्रेड हुए
No. of Trades</t>
  </si>
  <si>
    <t>ट्रेड का मूल्य
(करोड़ ₹ में)
Value
( ₹ crore)</t>
  </si>
  <si>
    <t>इस सारणी में केवल उन ट्रेड (ओटीसी+आरएफक्यू) के आँकड़े दिए गए हैं, जिनका निपटान एक्सचेंज के प्लेटफॉर्म के जरिए किया गया है ।  
This table has been revised to include only settled trades (OTC+RFQ trades) through exchange platform.</t>
  </si>
  <si>
    <t>स्रोत: बीएसई, एनएसई और एमएसईआई
Source: BSE, NSE and MSEI.</t>
  </si>
  <si>
    <t>सारणी 14: कंपनी द्वारा लम्बी अवधि के लिए जारी की गई ऋण प्रतिभूतियाँ (कारपोरेट डैट सिक्यूरिटीज़) को दी गई रेटिंग (जिनकी मीयाद &gt;= 1 वर्ष है)
Table 14: Ratings Assigned for Long-term Corporate Debt Securities (Maturity ≥ 1 year)</t>
  </si>
  <si>
    <r>
      <rPr>
        <b/>
        <sz val="12"/>
        <color indexed="8"/>
        <rFont val="Garamond"/>
        <family val="1"/>
      </rPr>
      <t xml:space="preserve">ग्रेड </t>
    </r>
    <r>
      <rPr>
        <b/>
        <sz val="11"/>
        <color indexed="8"/>
        <rFont val="Garamond"/>
        <family val="1"/>
      </rPr>
      <t>/Grade</t>
    </r>
  </si>
  <si>
    <t>निवेश किए जाने योग्य (इन्वेस्टमेंट ग्रेड) /Investment Grade</t>
  </si>
  <si>
    <r>
      <rPr>
        <b/>
        <sz val="12"/>
        <color indexed="8"/>
        <rFont val="Garamond"/>
        <family val="1"/>
      </rPr>
      <t xml:space="preserve">निवेश न किए जाने योग्य (नॉन-इन्वेस्टमेंट ग्रेड) </t>
    </r>
    <r>
      <rPr>
        <b/>
        <sz val="11"/>
        <color indexed="8"/>
        <rFont val="Garamond"/>
        <family val="1"/>
      </rPr>
      <t xml:space="preserve">
 Non-Investment Grade</t>
    </r>
  </si>
  <si>
    <r>
      <rPr>
        <b/>
        <sz val="12"/>
        <color indexed="8"/>
        <rFont val="Garamond"/>
        <family val="1"/>
      </rPr>
      <t>सबसे अधिक सुरक्षित</t>
    </r>
    <r>
      <rPr>
        <b/>
        <sz val="11"/>
        <color indexed="8"/>
        <rFont val="Garamond"/>
        <family val="1"/>
      </rPr>
      <t xml:space="preserve">
Highest Safety
 (AAA)</t>
    </r>
  </si>
  <si>
    <r>
      <rPr>
        <b/>
        <sz val="12"/>
        <color indexed="8"/>
        <rFont val="Garamond"/>
        <family val="1"/>
      </rPr>
      <t>अधिक सुरक्षित</t>
    </r>
    <r>
      <rPr>
        <b/>
        <sz val="11"/>
        <color indexed="8"/>
        <rFont val="Garamond"/>
        <family val="1"/>
      </rPr>
      <t xml:space="preserve"> 
High Safety 
(AA)</t>
    </r>
  </si>
  <si>
    <r>
      <rPr>
        <b/>
        <sz val="12"/>
        <color indexed="8"/>
        <rFont val="Garamond"/>
        <family val="1"/>
      </rPr>
      <t xml:space="preserve">पर्याप्त सुरक्षित </t>
    </r>
    <r>
      <rPr>
        <b/>
        <sz val="11"/>
        <color indexed="8"/>
        <rFont val="Garamond"/>
        <family val="1"/>
      </rPr>
      <t xml:space="preserve">
Adequate Safety 
(A)</t>
    </r>
  </si>
  <si>
    <r>
      <rPr>
        <b/>
        <sz val="12"/>
        <color indexed="8"/>
        <rFont val="Garamond"/>
        <family val="1"/>
      </rPr>
      <t xml:space="preserve">कम सुरक्षित </t>
    </r>
    <r>
      <rPr>
        <b/>
        <sz val="11"/>
        <color indexed="8"/>
        <rFont val="Garamond"/>
        <family val="1"/>
      </rPr>
      <t xml:space="preserve">
Moderate Safety
 (BBB)</t>
    </r>
  </si>
  <si>
    <r>
      <rPr>
        <b/>
        <sz val="12"/>
        <color indexed="8"/>
        <rFont val="Garamond"/>
        <family val="1"/>
      </rPr>
      <t>अवधि</t>
    </r>
    <r>
      <rPr>
        <b/>
        <sz val="11"/>
        <color indexed="8"/>
        <rFont val="Garamond"/>
        <family val="1"/>
      </rPr>
      <t xml:space="preserve"> / Period</t>
    </r>
  </si>
  <si>
    <t>जनवरी/Jan-23*</t>
  </si>
  <si>
    <t>यह आँकड़ा अंतिम नहीं है । 
This data is provisonal</t>
  </si>
  <si>
    <t>*Revised data</t>
  </si>
  <si>
    <t>स्रोत: क्रेडिट रेटिंग एजेंसियाँ 
Source: Credit Rating Agencies.</t>
  </si>
  <si>
    <r>
      <rPr>
        <b/>
        <sz val="14"/>
        <color indexed="8"/>
        <rFont val="Garamond"/>
        <family val="1"/>
      </rPr>
      <t xml:space="preserve">सारणी </t>
    </r>
    <r>
      <rPr>
        <b/>
        <sz val="12"/>
        <color indexed="8"/>
        <rFont val="Garamond"/>
        <family val="1"/>
      </rPr>
      <t>15</t>
    </r>
    <r>
      <rPr>
        <b/>
        <sz val="14"/>
        <color indexed="8"/>
        <rFont val="Garamond"/>
        <family val="1"/>
      </rPr>
      <t>: कंपनी द्वारा जारी की गई ऋण प्रतिभूतियों (कारपोरेट डैट सिक्यूरिटीज़) के संबंध में स्वीकार की गई रेटिंगों का पुनर्विलोकन (जिनकी मीयाद ≥ 1 वर्ष है)</t>
    </r>
    <r>
      <rPr>
        <b/>
        <sz val="10"/>
        <color indexed="8"/>
        <rFont val="Garamond"/>
        <family val="1"/>
      </rPr>
      <t xml:space="preserve">
</t>
    </r>
    <r>
      <rPr>
        <b/>
        <sz val="11"/>
        <color indexed="8"/>
        <rFont val="Garamond"/>
        <family val="1"/>
      </rPr>
      <t>Table 15: Review of Accepted Ratings of Corporate Debt Securities (Maturity ≥ 1 year)</t>
    </r>
  </si>
  <si>
    <t>ग्रेड/Grade</t>
  </si>
  <si>
    <t>रेटिंग बढ़ाई गई
 Upgraded</t>
  </si>
  <si>
    <t>रेटिंग कम की गई
Downgraded</t>
  </si>
  <si>
    <t>रेटिंग में कोई बदलाव नहीं किया गया
Reaffirmed</t>
  </si>
  <si>
    <t>रेटिंग पर नज़र रखी जा रही है
Rating Watch</t>
  </si>
  <si>
    <t>रेटिंग वापस ली गई / रेटिंग निलबिंत कर दी गई
Withdrawn/ Suspended</t>
  </si>
  <si>
    <t>अवधि
Period</t>
  </si>
  <si>
    <t>निर्गमों की संख्या
 No. of issues</t>
  </si>
  <si>
    <t>स्रोत:  क्रेडिट रेटिंग एजेंसियाँ 
Source: Credit Rating Agencies.</t>
  </si>
  <si>
    <r>
      <rPr>
        <b/>
        <sz val="14"/>
        <color indexed="8"/>
        <rFont val="Garamond"/>
        <family val="1"/>
      </rPr>
      <t xml:space="preserve">सारणी 16: स्टॉक एक्सचेंजों के नकदी खंड (कैश सेगमेंट) के व्यापारावर्त (टर्नओवर) का ब्यौरा (करोड़ </t>
    </r>
    <r>
      <rPr>
        <sz val="14"/>
        <color indexed="8"/>
        <rFont val="Garamond"/>
        <family val="1"/>
      </rPr>
      <t>₹</t>
    </r>
    <r>
      <rPr>
        <b/>
        <sz val="14"/>
        <color indexed="8"/>
        <rFont val="Garamond"/>
        <family val="1"/>
      </rPr>
      <t xml:space="preserve"> में) </t>
    </r>
    <r>
      <rPr>
        <b/>
        <sz val="11"/>
        <color indexed="8"/>
        <rFont val="Garamond"/>
        <family val="1"/>
      </rPr>
      <t xml:space="preserve">
Table 16: Distribution of Turnover on Cash Segments of Stock Exchanges (</t>
    </r>
    <r>
      <rPr>
        <b/>
        <sz val="11"/>
        <color indexed="8"/>
        <rFont val="Rupee Foradian"/>
        <family val="2"/>
      </rPr>
      <t>`</t>
    </r>
    <r>
      <rPr>
        <b/>
        <sz val="11"/>
        <color indexed="8"/>
        <rFont val="Garamond"/>
        <family val="1"/>
      </rPr>
      <t>crore)</t>
    </r>
  </si>
  <si>
    <t>स्टॉक एक्सचेंज 
Stock Exchanges</t>
  </si>
  <si>
    <t>एमएसईआई /MSEI</t>
  </si>
  <si>
    <t>इसमें एक्सचेंज में कंपनी द्वारा जारी किए गए बॉण्डों में हुई ट्रेडिंग के व्यापारावर्त (ट्रेडिंग) के आँकड़े शामिल हैं ।
 Includes exchange traded turnnover in corporate bonds</t>
  </si>
  <si>
    <t xml:space="preserve">सारणी 17: बीएसई के नकदी खंड के रूख 
Table 17: Trends in Cash Segment of BSE </t>
  </si>
  <si>
    <r>
      <rPr>
        <b/>
        <sz val="12"/>
        <color indexed="8"/>
        <rFont val="Garamond"/>
        <family val="1"/>
      </rPr>
      <t>वर्ष /महीना</t>
    </r>
    <r>
      <rPr>
        <b/>
        <sz val="11"/>
        <color indexed="8"/>
        <rFont val="Garamond"/>
        <family val="1"/>
      </rPr>
      <t xml:space="preserve">
Year / Month</t>
    </r>
  </si>
  <si>
    <r>
      <rPr>
        <b/>
        <sz val="12"/>
        <color indexed="8"/>
        <rFont val="Garamond"/>
        <family val="1"/>
      </rPr>
      <t>सूचीबद्ध हुई कंपनियों की संख्या</t>
    </r>
    <r>
      <rPr>
        <b/>
        <sz val="11"/>
        <color indexed="8"/>
        <rFont val="Garamond"/>
        <family val="1"/>
      </rPr>
      <t xml:space="preserve">
No. of Companies Listed </t>
    </r>
  </si>
  <si>
    <r>
      <rPr>
        <b/>
        <sz val="12"/>
        <color indexed="8"/>
        <rFont val="Garamond"/>
        <family val="1"/>
      </rPr>
      <t>अनुमत कंपनियों की संख्या</t>
    </r>
    <r>
      <rPr>
        <b/>
        <sz val="11"/>
        <color indexed="8"/>
        <rFont val="Garamond"/>
        <family val="1"/>
      </rPr>
      <t xml:space="preserve"> 
No. of Companies Permitted</t>
    </r>
  </si>
  <si>
    <r>
      <rPr>
        <b/>
        <sz val="12"/>
        <color indexed="8"/>
        <rFont val="Garamond"/>
        <family val="1"/>
      </rPr>
      <t xml:space="preserve"> जिन कंपनियों में ट्रेडिंग हुई उनकी संख्या</t>
    </r>
    <r>
      <rPr>
        <b/>
        <sz val="11"/>
        <color indexed="8"/>
        <rFont val="Garamond"/>
        <family val="1"/>
      </rPr>
      <t xml:space="preserve"> 
No. of Companies Traded </t>
    </r>
  </si>
  <si>
    <r>
      <rPr>
        <b/>
        <sz val="12"/>
        <color indexed="8"/>
        <rFont val="Garamond"/>
        <family val="1"/>
      </rPr>
      <t xml:space="preserve">कितने दिन ट्रेडिंग हुई </t>
    </r>
    <r>
      <rPr>
        <b/>
        <sz val="11"/>
        <color indexed="8"/>
        <rFont val="Garamond"/>
        <family val="1"/>
      </rPr>
      <t xml:space="preserve">
No. of Trading Days</t>
    </r>
  </si>
  <si>
    <r>
      <rPr>
        <b/>
        <sz val="12"/>
        <color indexed="8"/>
        <rFont val="Garamond"/>
        <family val="1"/>
      </rPr>
      <t>कितने ट्रेड हुए 
(लाख में)</t>
    </r>
    <r>
      <rPr>
        <b/>
        <sz val="11"/>
        <color indexed="8"/>
        <rFont val="Garamond"/>
        <family val="1"/>
      </rPr>
      <t xml:space="preserve">
No. of Trades (Lakh)</t>
    </r>
  </si>
  <si>
    <r>
      <rPr>
        <b/>
        <sz val="12"/>
        <color indexed="8"/>
        <rFont val="Garamond"/>
        <family val="1"/>
      </rPr>
      <t>कितने प्रतिभूतियों की ट्रेडिंग हुई
 (लाख में)</t>
    </r>
    <r>
      <rPr>
        <b/>
        <sz val="11"/>
        <color indexed="8"/>
        <rFont val="Garamond"/>
        <family val="1"/>
      </rPr>
      <t xml:space="preserve">
Traded Quantity (Lakh)</t>
    </r>
  </si>
  <si>
    <r>
      <t>व्यापारावर्त
 (करोड़ ₹ में) 
Turnover (</t>
    </r>
    <r>
      <rPr>
        <b/>
        <sz val="11"/>
        <color indexed="8"/>
        <rFont val="Rupee Foradian"/>
        <family val="2"/>
      </rPr>
      <t xml:space="preserve">` </t>
    </r>
    <r>
      <rPr>
        <b/>
        <sz val="11"/>
        <color indexed="8"/>
        <rFont val="Garamond"/>
        <family val="1"/>
      </rPr>
      <t>crore)</t>
    </r>
  </si>
  <si>
    <r>
      <t>औसत दैनिक व्यापारावर्त  
(करोड़ ₹ में)  Average Daily Turnover (</t>
    </r>
    <r>
      <rPr>
        <b/>
        <sz val="11"/>
        <color indexed="8"/>
        <rFont val="Rupee Foradian"/>
        <family val="2"/>
      </rPr>
      <t>`</t>
    </r>
    <r>
      <rPr>
        <b/>
        <sz val="11"/>
        <color indexed="8"/>
        <rFont val="Garamond"/>
        <family val="1"/>
      </rPr>
      <t xml:space="preserve"> crore)</t>
    </r>
  </si>
  <si>
    <r>
      <t>ट्रेड का औसत आकार
 (₹ में) 
Average Trade Size (</t>
    </r>
    <r>
      <rPr>
        <b/>
        <sz val="11"/>
        <color indexed="8"/>
        <rFont val="Rupee Foradian"/>
        <family val="2"/>
      </rPr>
      <t>`</t>
    </r>
    <r>
      <rPr>
        <b/>
        <sz val="11"/>
        <color indexed="8"/>
        <rFont val="Garamond"/>
        <family val="1"/>
      </rPr>
      <t>)</t>
    </r>
  </si>
  <si>
    <t>कितनी डीमैट  प्रतिभूतियों में ट्रेडिंग हुई (लाख में)
Demat Securities Traded (Lakh)</t>
  </si>
  <si>
    <r>
      <t>डीमैट प्रतिभूतियों का व्यापारावर्त 
(करोड़ ₹ में) 
Demat Turnover 
(</t>
    </r>
    <r>
      <rPr>
        <b/>
        <sz val="11"/>
        <color indexed="8"/>
        <rFont val="Rupee Foradian"/>
        <family val="2"/>
      </rPr>
      <t xml:space="preserve">` </t>
    </r>
    <r>
      <rPr>
        <b/>
        <sz val="11"/>
        <color indexed="8"/>
        <rFont val="Garamond"/>
        <family val="1"/>
      </rPr>
      <t>crore)</t>
    </r>
  </si>
  <si>
    <r>
      <t>बाजार पूंजीकरण 
(करोड़ ₹ में) 
Market  Capitalisation
(</t>
    </r>
    <r>
      <rPr>
        <b/>
        <sz val="11"/>
        <color indexed="8"/>
        <rFont val="Rupee Foradian"/>
        <family val="2"/>
      </rPr>
      <t>`</t>
    </r>
    <r>
      <rPr>
        <b/>
        <sz val="11"/>
        <color indexed="8"/>
        <rFont val="Garamond"/>
        <family val="1"/>
      </rPr>
      <t xml:space="preserve"> crore) </t>
    </r>
  </si>
  <si>
    <t xml:space="preserve">एस एंड पी बीएसई सेंसेक्स /S&amp;P BSE Sensex </t>
  </si>
  <si>
    <t>सबसे अधिक कितना रहा 
High</t>
  </si>
  <si>
    <t>जितने ट्रेड हुए और जितना व्यापारावर्त रहा उसके जो आँकड़े दिए हुए हैं, उनमें कंपनी द्वारा जारी किए गए बाण्डों में एक्सचेंज में हुई ट्रेडिंग के आँकडें भी शामिल हैं ।  
No.of trades and turnover details inclusive of exchange traded corporate bonds</t>
  </si>
  <si>
    <t xml:space="preserve">सारणी 18: एनएसई के नकदी खंड के रूख 
Table 18: Trends in Cash Segment of NSE </t>
  </si>
  <si>
    <r>
      <rPr>
        <b/>
        <sz val="12"/>
        <rFont val="Garamond"/>
        <family val="1"/>
      </rPr>
      <t>कितने दिन ट्रेडिंग हुई</t>
    </r>
    <r>
      <rPr>
        <b/>
        <sz val="12"/>
        <color rgb="FFFF0000"/>
        <rFont val="Garamond"/>
        <family val="1"/>
      </rPr>
      <t xml:space="preserve"> </t>
    </r>
    <r>
      <rPr>
        <b/>
        <sz val="11"/>
        <color indexed="8"/>
        <rFont val="Garamond"/>
        <family val="1"/>
      </rPr>
      <t xml:space="preserve">
No. of Trading days</t>
    </r>
  </si>
  <si>
    <r>
      <rPr>
        <b/>
        <sz val="12"/>
        <color indexed="8"/>
        <rFont val="Garamond"/>
        <family val="1"/>
      </rPr>
      <t>कितने ट्रेड हुए
(लाख में)</t>
    </r>
    <r>
      <rPr>
        <b/>
        <sz val="11"/>
        <color indexed="8"/>
        <rFont val="Garamond"/>
        <family val="1"/>
      </rPr>
      <t xml:space="preserve">
No. of Trades (Lakh)</t>
    </r>
  </si>
  <si>
    <r>
      <t>औसतन कितने की ट्रेडिंग हुई
 (₹ में) 
Average Trade Size (</t>
    </r>
    <r>
      <rPr>
        <b/>
        <sz val="11"/>
        <color indexed="8"/>
        <rFont val="Rupee Foradian"/>
        <family val="2"/>
      </rPr>
      <t>`</t>
    </r>
    <r>
      <rPr>
        <b/>
        <sz val="11"/>
        <color indexed="8"/>
        <rFont val="Garamond"/>
        <family val="1"/>
      </rPr>
      <t>)</t>
    </r>
  </si>
  <si>
    <t>कितने डीमैट प्रतिभूतियों में ट्रेडिंग हुई 
 (लाख में)
Demat Securities Traded (Lakh)</t>
  </si>
  <si>
    <t xml:space="preserve">निफ्टी 50 सूचकांक / Nifty 50 Index </t>
  </si>
  <si>
    <t>व्यापारावर्त (टर्नओवर) के आँकड़ों में सभी (ऑक्शन मार्केट से संबंधित आँकड़ों को छोड़कर) बाजारों से संबंधित आँकड़े शामिल हैं । 
Turnover Data compiled for all markets except auction market</t>
  </si>
  <si>
    <t xml:space="preserve">जितने ट्रेड हुए और जितना व्यापारावर्त रहा उसके जो आँकड़े दिए हुए हैं, उनमें कंपनी द्वारा जारी किए गए बाण्डों में एक्सचेंज में हुई ट्रेडिंग के आँकडें भी शामिल हैं ।  
No.of trades and turnover details inclusive of exchange traded corporate bonds </t>
  </si>
  <si>
    <t>स्रोत: एनएसई 
Source: NSE</t>
  </si>
  <si>
    <t>सारणी 19: एमएसईआई के नकदी खंड के रूख 
Table 19: Trends in Cash Segment of MSEI</t>
  </si>
  <si>
    <r>
      <rPr>
        <b/>
        <sz val="12"/>
        <color indexed="8"/>
        <rFont val="Garamond"/>
        <family val="1"/>
      </rPr>
      <t>कितनी प्रतिभूतियों में ट्रेडिंग हुई
 (लाख में)</t>
    </r>
    <r>
      <rPr>
        <b/>
        <sz val="11"/>
        <color indexed="8"/>
        <rFont val="Garamond"/>
        <family val="1"/>
      </rPr>
      <t xml:space="preserve">
Traded Quantity (Lakh)</t>
    </r>
  </si>
  <si>
    <t>कितनी डीमैट प्रतिभूतियों में ट्रेडिंग हुईं (लाख में)
Demat Securities Traded (Lakh)</t>
  </si>
  <si>
    <r>
      <t>डीमैट प्रतिभूतियों का व्यापारावर्त  
(करोड़ ₹ में) 
Demat Turnover 
(</t>
    </r>
    <r>
      <rPr>
        <b/>
        <sz val="11"/>
        <color indexed="8"/>
        <rFont val="Rupee Foradian"/>
        <family val="2"/>
      </rPr>
      <t xml:space="preserve">` </t>
    </r>
    <r>
      <rPr>
        <b/>
        <sz val="11"/>
        <color indexed="8"/>
        <rFont val="Garamond"/>
        <family val="1"/>
      </rPr>
      <t>crore)</t>
    </r>
  </si>
  <si>
    <t xml:space="preserve">एसएक्स 40 सूचकांक 
SX 40 Index </t>
  </si>
  <si>
    <t># अनुमत कंपनियों की संख्या में उन्हीं कंपनियों की संख्या बताई गई हैं, जिनमें सक्रिय रूप से ट्रेडिंग हो रही है ।    
# Details of no. of companies in "permitted to trade" category which are active.</t>
  </si>
  <si>
    <t>स्रोत: एमएसईआई
Source: MSEI</t>
  </si>
  <si>
    <t>सारणी 20: बीएसई, एनएसई और एमएसईआई के नकदी खंड (कैश सेगमेंट) का व्यापारावर्त (टर्नओवर) 
Table 20: City-wise Distribution of Turnover on Cash Segments of BSE, NSE and MSEI</t>
  </si>
  <si>
    <t>व्यापारावर्त में हिस्सेदारी (प्रतिशत में) / Percentage share in Turnover</t>
  </si>
  <si>
    <t>क्र.सं.
S.No</t>
  </si>
  <si>
    <r>
      <rPr>
        <b/>
        <sz val="14"/>
        <color indexed="8"/>
        <rFont val="Garamond"/>
        <family val="1"/>
      </rPr>
      <t>शहर</t>
    </r>
    <r>
      <rPr>
        <b/>
        <sz val="12"/>
        <color indexed="8"/>
        <rFont val="Garamond"/>
        <family val="1"/>
      </rPr>
      <t xml:space="preserve"> </t>
    </r>
    <r>
      <rPr>
        <b/>
        <sz val="11"/>
        <color indexed="8"/>
        <rFont val="Garamond"/>
        <family val="1"/>
      </rPr>
      <t>/ City</t>
    </r>
  </si>
  <si>
    <t>एनएसई / NSE</t>
  </si>
  <si>
    <t>अहमदाबाद 
Ahmedabad</t>
  </si>
  <si>
    <t>बंगलुरु
Bengaluru</t>
  </si>
  <si>
    <t>वडोदरा 
Vadodra</t>
  </si>
  <si>
    <t>भुवनेश्वर 
Bhubneshwar</t>
  </si>
  <si>
    <t>चेन्नई 
Chennai</t>
  </si>
  <si>
    <t>एर्नाकुलम 
Ernakulum</t>
  </si>
  <si>
    <t>कोयम्बतुर 
Coimbatore</t>
  </si>
  <si>
    <t>नई दिल्ली
New Delhi</t>
  </si>
  <si>
    <t>गुवाहाटी 
Guwahati</t>
  </si>
  <si>
    <t>हैदराबाद 
Hyderabad</t>
  </si>
  <si>
    <t>इंदौर
Indore</t>
  </si>
  <si>
    <t>जयपुर 
Jaipur</t>
  </si>
  <si>
    <t>कानपुर 
Kanpur</t>
  </si>
  <si>
    <t>कोलकाता 
Kolkata</t>
  </si>
  <si>
    <t>लुधियाना 
Ludhiana</t>
  </si>
  <si>
    <t>मैंगलोर 
Mangalore</t>
  </si>
  <si>
    <t>मुंबई 
Mumbai</t>
  </si>
  <si>
    <t>पटना
Patna</t>
  </si>
  <si>
    <t>पुणे 
Pune</t>
  </si>
  <si>
    <t>राजकोट 
Rajkot</t>
  </si>
  <si>
    <t>शहरों के अनुसार व्यापारावर्त (टर्नओवर) के जो आँकड़ें दिए गए हैं, उनमें ग्राहकों की ओर से किए गए ट्रेड के आँकड़ें एक्सचेंज के यूसीसी डेटाबेस में शामिल शहरों के अनुसार लिए गए हैं और प्रोपाइटरी ट्रेड के आँकड़ें सदस्यों (मेम्बर) के पंजीकृत कार्यालयों के अनुसार लिए गए हैं । 
The city-wise distribution of turnover is based on the cities uploaded in the UCC database of the Exchange for clientele trades and members registered office city for proprietary trades.</t>
  </si>
  <si>
    <t>स्रोत: बीएसई, एनएसई और एमएसईआई
Source: BSE, NSE and MSEI</t>
  </si>
  <si>
    <t>सारणी 21: बीएसई के नकदी खंड (कैश सेगमेंट) के व्यापारावर्त (टर्न-ओवर) में श्रेणी के अनुसार हिस्सेदारी 
Table 21: Category-wise Share of Turnover in Cash Segment of BSE</t>
  </si>
  <si>
    <t>व्यापारावर्त में हिस्सेदारी (प्रतिशत में) / Percentage Share in Turnover</t>
  </si>
  <si>
    <t>प्रोपाइटरी
Proprietary</t>
  </si>
  <si>
    <t>एफपीआई 
FPIs</t>
  </si>
  <si>
    <t>म्यूचुअल फंड
 Mutual Funds</t>
  </si>
  <si>
    <t>सारणी 22: एनएसई के नकदी खंड (कैश सेगमेंट) के व्यापारावर्त (टर्नओवर) में श्रेणी के अनुसार हिस्सेदारी 
Table 22: Category-wise Share of Turnover in Cash Segment of NSE</t>
  </si>
  <si>
    <t>सारणी 23: एमएसईआई के नकदी खंड (कैश सेगमेंट) के व्यापारावर्त (टर्नओवर) में श्रेणी के अनुसार हिस्सेदारी
Table 23: Category-wise Share of Turnover in Cash Segment of MSEI</t>
  </si>
  <si>
    <t>स्वत्वधारी
Proprietary</t>
  </si>
  <si>
    <t>सारणी 24:  फ़रवरी-2023 के दौरान एस एंड पी बीएसई सेंसेक्स में शामिल स्टॉक
Table 24: Component Stocks: S&amp;P BSE Sensex during February , 2023</t>
  </si>
  <si>
    <t>क्र. सं.
Sl.No</t>
  </si>
  <si>
    <t>प्रतिभूति का नाम 
Name of Security</t>
  </si>
  <si>
    <t>निर्गमित पूँजी (करोड़ ₹ में)
 Issued
Capital 
(₹ crore)</t>
  </si>
  <si>
    <t>फ्री फ्लोट बाजार पूँजीकरण 
(करोड़ ₹ में)
Free Float
Market
Capitalisation
(₹ crore)</t>
  </si>
  <si>
    <t xml:space="preserve"> भारिता 
(प्रतिशत में)
Weightage (Percent)</t>
  </si>
  <si>
    <t>बीटा 
Beta</t>
  </si>
  <si>
    <r>
      <t>आर</t>
    </r>
    <r>
      <rPr>
        <b/>
        <vertAlign val="superscript"/>
        <sz val="12"/>
        <color indexed="8"/>
        <rFont val="Garamond"/>
        <family val="1"/>
      </rPr>
      <t>2</t>
    </r>
    <r>
      <rPr>
        <b/>
        <sz val="12"/>
        <color indexed="8"/>
        <rFont val="Garamond"/>
        <family val="1"/>
      </rPr>
      <t xml:space="preserve">
R</t>
    </r>
    <r>
      <rPr>
        <b/>
        <vertAlign val="superscript"/>
        <sz val="12"/>
        <color indexed="8"/>
        <rFont val="Garamond"/>
        <family val="1"/>
      </rPr>
      <t>2</t>
    </r>
  </si>
  <si>
    <t>दैनिक उतार-चढ़ाव (प्रतिशत में) 
Daily
Volatility
(Percent)</t>
  </si>
  <si>
    <t>मासिक नफा-नुकसान (प्रतिशत) 
Monthly
Return
(Percent)</t>
  </si>
  <si>
    <t>इम्पैक्ट कॉस्ट
(प्रतिशत में) Impact
Cost
(Percent)</t>
  </si>
  <si>
    <t>एचडीएफसी 
HDFC</t>
  </si>
  <si>
    <t>बजाज फाइनेंस 
 BAJFINANCE</t>
  </si>
  <si>
    <t>स्टेट बैंक 
STATE BANK</t>
  </si>
  <si>
    <t>टाइटन 
TITAN</t>
  </si>
  <si>
    <t>एचडीएफसी बैंक 
HDFC BANK</t>
  </si>
  <si>
    <t>इन्फोसिस लि. 
INFOSYS LTD</t>
  </si>
  <si>
    <t>कोटक महिंद्रा बैंक
KOTAK MAH.BK</t>
  </si>
  <si>
    <t>रिलायंस 
RELIANCE</t>
  </si>
  <si>
    <t>टाटा स्टील 
TATA STEEL</t>
  </si>
  <si>
    <t>लार्सेन एंड टॉर्बो 
LARSEN &amp; TOU</t>
  </si>
  <si>
    <t>महिंद्रा एंड महिद्रा 
MAH &amp; MAH</t>
  </si>
  <si>
    <t>टाटा मोटर्स लिमिटेड  TATA MOTORS</t>
  </si>
  <si>
    <t>हिंदुस्तान यूनिलिवर लि. 
HIND UNI LT</t>
  </si>
  <si>
    <t>नेसले (आई)
NESTLE (I)</t>
  </si>
  <si>
    <t>एशियन पेंट्स 
ASIAN PAINTS</t>
  </si>
  <si>
    <t>आईटीसी लि.
ITC LTD.</t>
  </si>
  <si>
    <t>विप्रो लि.
WIPRO LTD.</t>
  </si>
  <si>
    <t>सन फार्मा 
SUN PHARMA.</t>
  </si>
  <si>
    <t>आईसीआईसीआई बैंक 
ICICI BANK</t>
  </si>
  <si>
    <t>इंडसइंड बैंक 
INDUSIND BNK</t>
  </si>
  <si>
    <t>एक्सिस बैंक 
AXIS BANK</t>
  </si>
  <si>
    <t>एचसीएल टेक्नो 
HCL TECHNO</t>
  </si>
  <si>
    <t>भारती एअरटेल 
BHARTI ARTL</t>
  </si>
  <si>
    <t>मारुति सुज़ुकी 
MARUTISUZUK</t>
  </si>
  <si>
    <t>अल्ट्राटेक सीएम 
ULTRATECH CM</t>
  </si>
  <si>
    <t>टीसीएस लि.
TCS LTD.</t>
  </si>
  <si>
    <t>एनटीपीसी लि.
NTPC LTD</t>
  </si>
  <si>
    <t>टेक महिंद्रा 
TECH MAH</t>
  </si>
  <si>
    <t>पावर ग्रिड 
POWER GRID</t>
  </si>
  <si>
    <t>बजाज फाइनेशियल सर्विसेज़ 
BAJAJ FINSE</t>
  </si>
  <si>
    <r>
      <t>टिप्पणी/Notes : 1. बीटा एवं आर2 की गणना पिछले 12 महीनों के आँकड़ों के आधार पर की गई है । बीटा से यह पता चलता है कि समग्र बाजार पर पड़े असर की तुलना में किसी स्टॉक के पोर्टफोलियों पर कितना असर पड़ा है ।    
  Beta &amp; R</t>
    </r>
    <r>
      <rPr>
        <vertAlign val="superscript"/>
        <sz val="12"/>
        <color indexed="8"/>
        <rFont val="Garamond"/>
        <family val="1"/>
      </rPr>
      <t>2</t>
    </r>
    <r>
      <rPr>
        <sz val="12"/>
        <color indexed="8"/>
        <rFont val="Garamond"/>
        <family val="1"/>
      </rPr>
      <t xml:space="preserve"> are calculated for the the trailing 12 months. Beta measures the  degree to which any portfolio of stocks is affected as compared to the effect on the market as a whole.</t>
    </r>
  </si>
  <si>
    <r>
      <t>2. आर2 से यह पता चलता है कि किसी प्रतिभूति (सिक्यूरिटीज़) से होने वाले नफा-नुकसान और बाजार से होने वाले नफा-नुकसान के बीच कितना गहरा संबंध है ।    
  The coefficient of determination (R</t>
    </r>
    <r>
      <rPr>
        <vertAlign val="superscript"/>
        <sz val="12"/>
        <color indexed="8"/>
        <rFont val="Garamond"/>
        <family val="1"/>
      </rPr>
      <t>2</t>
    </r>
    <r>
      <rPr>
        <sz val="12"/>
        <color indexed="8"/>
        <rFont val="Garamond"/>
        <family val="1"/>
      </rPr>
      <t>) measures the strength of relationship between two variables, the return on  a security  versus that of the market.</t>
    </r>
  </si>
  <si>
    <t>3. उतार-चढ़ाव पिछले 12 महीनों के दौरान रोजाना हुए नफा-नुकसान का मानक विचलन (स्टैडर्ड डेविएशन) है । 
Volatility is the standard deviation of the daily returns for the the trailing 12 months.</t>
  </si>
  <si>
    <t>4.इम्पैक्ट कॉस्ट निकालने के लिए वास्तविक खरीद कीमत और उचित खरीद कीमत के बीच के अंतर को उचित खरीद कीमत से भाग दिया जाता है और फिर उसे 100 से गुणा किया जाता है ।   उचित कीमत इस प्रकार निकाली जाती है: सबसे कम कीमत पर की गई खरीद + सबसे अधिक कीमत पर की गई बिक्री / 2 
Impact cost is calculated as the difference between actual buy price and ideal buy price, divided by ideal buy price, multiplied by 100. Hence ideal price is calculated as (best buy + best sell)/2.</t>
  </si>
  <si>
    <t>5. 5 लाख रुपये के पोर्टफोलियो के संबंध में इम्पैक्ट कॉस्ट की गणना एक महीने के आँकड़ों के आधार पर की गई है ।  
The above is calculated for a month for the portfolio size of Rs. 5 lakh.  It is calculated for the current month.</t>
  </si>
  <si>
    <t>स्रोत: बीएसई 
Source: BSE.</t>
  </si>
  <si>
    <t>सारणी 25: फ़रवरी 2023 के दौरान निफ्टी 50 इंडेक्स में शामिल स्टॉक
Table 25: Component Stocks: Nifty 50 Index during February 2023</t>
  </si>
  <si>
    <t xml:space="preserve"> भारिता
(प्रतिशत में)
Weightage (Percent)</t>
  </si>
  <si>
    <t>अदानी एंटरप्राइजेज़ लि. 
Adani Enterprises Ltd.</t>
  </si>
  <si>
    <t>अदानी पोर्ट्स एंड स्पेशल इकोनॉमिक ज़ोन लि. 
Adani Ports and Special Economic Zone Ltd.</t>
  </si>
  <si>
    <t>अपोलो हॉस्पिटल एंटरप्राइजेज़ लि.  
Apollo Hospitals Enterprise Ltd.</t>
  </si>
  <si>
    <t>एशियन पेंट्स लि.
Asian Paints Ltd.</t>
  </si>
  <si>
    <t>एक्सिस बैंक लि.
Axis Bank Ltd.</t>
  </si>
  <si>
    <t>बजाज ऑटो लि.
Bajaj Auto Ltd.</t>
  </si>
  <si>
    <t>बजाज फाइनेंस लिमिटेड
Bajaj Finance Ltd.</t>
  </si>
  <si>
    <t>बजाज फिनसर्व लि.
Bajaj Finserv Ltd.</t>
  </si>
  <si>
    <t>भारत पेट्रोलियम कॉरपोरेशन लिमिटेड
Bharat Petroleum Corporation Ltd.</t>
  </si>
  <si>
    <t>भारती एयरटेल लिमिटेड
Bharti Airtel Ltd.</t>
  </si>
  <si>
    <t>ब्रिटानिया इंडस्ट्रीज लिमिटेड
Britannia Industries Ltd.</t>
  </si>
  <si>
    <t>सिप्ला लिमिटेड
Cipla Ltd.</t>
  </si>
  <si>
    <t>कोल इंडिया लिमिटेड
Coal India Ltd.</t>
  </si>
  <si>
    <t>दिवीज़ लेबोरेटरीज़ लिमिटेड
Divi's Laboratories Ltd.</t>
  </si>
  <si>
    <t>डॉ. रेड्डीज लैबोरेटरीज लिमिटेड
Dr. Reddy's Laboratories Ltd.</t>
  </si>
  <si>
    <t>आइशर मोटर्स लिमिटेड 
Eicher Motors Ltd.</t>
  </si>
  <si>
    <t>ग्रासिम इंडस्ट्रीज़ लिमिटेड
Grasim Industries Ltd.</t>
  </si>
  <si>
    <t>एचसीएल टेक्नोलॉजीज़ लिमिटेड
HCL Technologies Ltd.</t>
  </si>
  <si>
    <t>एचडीएफसी बैंक लिमिटेड
HDFC Bank Ltd.</t>
  </si>
  <si>
    <t>एचडीएफसी लाइफ इंश्योरेंस कंपनी लिमिटेड
HDFC Life Insurance Company Ltd.</t>
  </si>
  <si>
    <t>हीरो मोटोकॉर्प लिमिटेड
Hero MotoCorp Ltd.</t>
  </si>
  <si>
    <t>हिंडाल्को इंडस्ट्रीज लिमिटेड
Hindalco Industries Ltd.</t>
  </si>
  <si>
    <t>हिंदुस्तान यूनिलीवर लिमिटेड
Hindustan Unilever Ltd.</t>
  </si>
  <si>
    <t>हाउसिंग डेवलपमेंट फाइनेंस कारपोरेशन लिमिटेड 
Housing Development Finance Corporation Ltd.</t>
  </si>
  <si>
    <t>आईसीआईसीआई बैंक लिमिटेड
ICICI Bank Ltd.</t>
  </si>
  <si>
    <t>आईटीसी लिमिटेड
ITC Ltd.</t>
  </si>
  <si>
    <t>इंडसइंड बैंक लिमिटेड
IndusInd Bank Ltd.</t>
  </si>
  <si>
    <t>इंफोसिस लिमिटेड
Infosys Ltd.</t>
  </si>
  <si>
    <t>जेएसडब्ल्यू स्टील लिमिटेड 
JSW Steel Ltd.</t>
  </si>
  <si>
    <t>कोटक महिंद्रा बैंक लिमिटेड 
 Kotak Mahindra Bank Ltd.</t>
  </si>
  <si>
    <t>लार्सन एंड टुब्रो लिमिटेड
Larsen &amp; Toubro Ltd.</t>
  </si>
  <si>
    <t>महिंद्रा एंड महिंद्रा लिमिटेड 
Mahindra &amp; Mahindra Ltd.</t>
  </si>
  <si>
    <t>मारुति सुजुकी इंजिया लिमिटेड
Maruti Suzuki India Ltd.</t>
  </si>
  <si>
    <t>एनटीपीसी लिमिटेड
NTPC Ltd.</t>
  </si>
  <si>
    <t>नेस्ले इंडिया लिमिटेड
Nestle India Ltd.</t>
  </si>
  <si>
    <t>ऑयल एवं नेचुरल गैस कारपोरेशन लि.
Oil &amp; Natural Gas Corporation Ltd.</t>
  </si>
  <si>
    <t>पावर ग्रिड कॉरपोरेशन ऑफ इंडिया लिमिटेड 
Power Grid Corporation of India Ltd.</t>
  </si>
  <si>
    <t>रिलायंस इंडस्ट्रीज लिमिटेड
Reliance Industries Ltd.</t>
  </si>
  <si>
    <t>एसबीआई लाइफ इंश्योरेंस कंपनी लिमिटेड
SBI Life Insurance Company Ltd.</t>
  </si>
  <si>
    <t>भारतीय स्टेट बैंक 
State Bank of India</t>
  </si>
  <si>
    <t>सन फार्मास्युटिकल इंडस्ट्रीज लिमिटेड
Sun Pharmaceutical Industries Ltd.</t>
  </si>
  <si>
    <t>टाटा कंसल्टेंसी सर्विसेज लिमिटेड
Tata Consultancy Services Ltd.</t>
  </si>
  <si>
    <t>टाटा कंज्यूमर प्रोडक्ट्स लिमिटेड
Tata Consumer Products Ltd.</t>
  </si>
  <si>
    <t>टाटा मोटर्स लिमिटेड
Tata Motors Ltd.</t>
  </si>
  <si>
    <t>टाटा स्टील लिमिटेड
Tata Steel Ltd.</t>
  </si>
  <si>
    <t>टेक महिंद्रा लिमिटेड
Tech Mahindra Ltd.</t>
  </si>
  <si>
    <t>टाइटन कंपनी लिमिटेड 
Titan Company Ltd.</t>
  </si>
  <si>
    <t>यूपीएल लिमिटेड
UPL Ltd.</t>
  </si>
  <si>
    <t>अल्ट्राटेक सीमेंट लिमिटेड
UltraTech Cement Ltd.</t>
  </si>
  <si>
    <t>विप्रो लिमिटेड 
Wipro Ltd.</t>
  </si>
  <si>
    <r>
      <t>टिप्पणी /Notes: 1. बीटा एवं आर</t>
    </r>
    <r>
      <rPr>
        <vertAlign val="superscript"/>
        <sz val="12"/>
        <color indexed="8"/>
        <rFont val="Garamond"/>
        <family val="1"/>
      </rPr>
      <t>2</t>
    </r>
    <r>
      <rPr>
        <sz val="12"/>
        <color indexed="8"/>
        <rFont val="Garamond"/>
        <family val="1"/>
      </rPr>
      <t xml:space="preserve"> की गणना पिछले 12 महीनों के आँकड़ों के आधार पर की गई है । बीटा से यह पता चलता है कि समग्र बाजार पर पड़े असर की तुलना में किसी स्टॉक के पोर्टफोलियों पर कितना असर पड़ा है ।    
 Beta &amp; R</t>
    </r>
    <r>
      <rPr>
        <vertAlign val="superscript"/>
        <sz val="12"/>
        <color indexed="8"/>
        <rFont val="Garamond"/>
        <family val="1"/>
      </rPr>
      <t>2</t>
    </r>
    <r>
      <rPr>
        <sz val="12"/>
        <color indexed="8"/>
        <rFont val="Garamond"/>
        <family val="1"/>
      </rPr>
      <t xml:space="preserve"> are calculated for the the trailing 12 months. Beta measures the  degree to which any portfolio of stocks is affected as compared to the effect on the market as a whole.</t>
    </r>
  </si>
  <si>
    <r>
      <t>2. आर2 से यह पता चलता है कि किसी प्रतिभूति (सिक्यूरिटीज़) से होने वाले नफा-नुकसान और बाजार से होने वाले नफा-नुकसान के बीच कितना गहरा संबंध है ।  
The coefficient of determination (R</t>
    </r>
    <r>
      <rPr>
        <vertAlign val="superscript"/>
        <sz val="12"/>
        <color indexed="8"/>
        <rFont val="Garamond"/>
        <family val="1"/>
      </rPr>
      <t>2</t>
    </r>
    <r>
      <rPr>
        <sz val="12"/>
        <color indexed="8"/>
        <rFont val="Garamond"/>
        <family val="1"/>
      </rPr>
      <t>) measures the strength of relationship between two variables the return on  a security versus that of the market.</t>
    </r>
  </si>
  <si>
    <t>4.इम्पैक्ट कॉस्ट निकालने के लिए वास्तविक खरीद कीमत और उचित खरीद कीमत के बीच के अंतर को उचित खरीद कीमत से भाग दिया जाता है और फिर उसे 100 से गुणा किया जाता है ।  इसीलिए, उचित कीमत इस प्रकार निकाली जाती है: (सबसे कम कीमत पर की गई खरीद + सबसे अधिक कीमत पर की गई बिक्री)/2 
Impact cost is calculated as the difference between actual buy price and ideal buy price, divided by ideal buy price, multiplied by 100. Ideal price is calculated as (best buy + best sell)/2.</t>
  </si>
  <si>
    <t>5. निफ्टी 50 के संबंध में इम्पैक्ट कॉस्ट ₹50 लाख के पोर्टफोलियों पर निकाला गया है और यह भारित औसत इम्पैक्ट कॉस्ट है । 
Impact Cost for Nifty 50 is for a portfolio of ₹50 lakh  and is weighted average impact cost.</t>
  </si>
  <si>
    <t>स्रोत: एनएसई 
Source: NSE.</t>
  </si>
  <si>
    <t>सारणी 26: फ़रवरी 2023 के दौरान एसएक्स 40 इंडेक्स में शामिल स्टॉक
 Table 26: Component Stocks: SX40 Index during February 2023</t>
  </si>
  <si>
    <t>दैनिक उतार-चढ़ाव
 (प्रतिशत में) 
Daily
Volatility
(Percent)</t>
  </si>
  <si>
    <t xml:space="preserve"> रिलायंस 
RELIANCE</t>
  </si>
  <si>
    <t>एचडीएफसी बैंक
HDFCBANK</t>
  </si>
  <si>
    <t>आईसीआईसीआई बैंक
ICICIBANK</t>
  </si>
  <si>
    <t>इन्फोसिस
INFY</t>
  </si>
  <si>
    <t>एचडीएफसी
HDFC</t>
  </si>
  <si>
    <t>टीसीएस
TCS</t>
  </si>
  <si>
    <t>आईटीसी 
ITC</t>
  </si>
  <si>
    <t>एल टी 
LT</t>
  </si>
  <si>
    <t>कोटक बैंक 
KOTAKBANK</t>
  </si>
  <si>
    <t>ऐक्सिस बैंक
AXISBANK</t>
  </si>
  <si>
    <t>हिंदुस्तान यूनीलिवर 
HINDUNILVR</t>
  </si>
  <si>
    <t>एसबीआईएन
SBIN</t>
  </si>
  <si>
    <t>भारती एअरटेल 
BHARTIARTL</t>
  </si>
  <si>
    <t>बजाज फाइनेंस 
BAJFINANCE</t>
  </si>
  <si>
    <t>एशियन पेंट 
ASIANPAINT</t>
  </si>
  <si>
    <t>महिंद्रा एंड महिंद्रा 
M&amp;M</t>
  </si>
  <si>
    <t>एचसीएल टेक 
HCLTECH</t>
  </si>
  <si>
    <t>मारुति 
MARUTI</t>
  </si>
  <si>
    <t>सन फार्मा 
SUNPHARMA</t>
  </si>
  <si>
    <t>एनटीपीसी 
NTPC</t>
  </si>
  <si>
    <t>अल्ट्राटेक सीमेंट लिमिटेड 
ULTRACEMCO</t>
  </si>
  <si>
    <t>पावरग्रिड 
POWERGRID</t>
  </si>
  <si>
    <t>टाटा मोटर्स
TATAMOTORS</t>
  </si>
  <si>
    <t>डॉ. रेड्डी
DRREDDY</t>
  </si>
  <si>
    <t>बजाजाफिनसर्व 
BAJAJFINSV</t>
  </si>
  <si>
    <t>टेक महिंद्रा 
TECHM</t>
  </si>
  <si>
    <t>इंडसइंड बैंक
INDUSINDBK</t>
  </si>
  <si>
    <t>नेस्ले इंडिया 
NESTLEIND</t>
  </si>
  <si>
    <t>विप्रो 
WIPRO</t>
  </si>
  <si>
    <t>जेएसडब्लयू स्टील 
JSWSTEEL</t>
  </si>
  <si>
    <t>ग्रासिम 
GRASIM</t>
  </si>
  <si>
    <t>ओएनजीसी 
ONGC</t>
  </si>
  <si>
    <t>हिंडालको 
HINDALCO</t>
  </si>
  <si>
    <t>सिप्ला 
CIPLA</t>
  </si>
  <si>
    <t>अदानी पोर्ट्स 
ADANIPORTS</t>
  </si>
  <si>
    <t>अदानी इंटरप्राइजेज लिमिटेड 
 ADANIENT</t>
  </si>
  <si>
    <t>अदानी ग्रीन 
ADANIGREEN</t>
  </si>
  <si>
    <t>वीईडीएल
VEDL</t>
  </si>
  <si>
    <t>अदानी ट्रांसमिशन
ADANITRANS</t>
  </si>
  <si>
    <t>टिप्पणी/Notes:</t>
  </si>
  <si>
    <r>
      <t>1. बाजार पूँजीकरण, बीटा और आर2 के आँकड़ें महीने के अंतिम दिन तक की स्थिति के अनुसार है । 
Market Cap, Beta &amp; R</t>
    </r>
    <r>
      <rPr>
        <vertAlign val="superscript"/>
        <sz val="11"/>
        <color indexed="8"/>
        <rFont val="Garamond"/>
        <family val="1"/>
      </rPr>
      <t>2</t>
    </r>
    <r>
      <rPr>
        <sz val="11"/>
        <color indexed="8"/>
        <rFont val="Garamond"/>
        <family val="1"/>
      </rPr>
      <t xml:space="preserve"> as on the last day of the month</t>
    </r>
  </si>
  <si>
    <t>2. उतार-चढ़ाव का प्रतिशत वर्तमान महीने का है । 
Volatility for the current month</t>
  </si>
  <si>
    <t>3. *चूँकि एसएक्स40 में शामिल शेयरों में कोई ट्रेडिंग नहीं हुई है, इसलिए उपरोक्त स्टॉक का इम्पैक्ट कॉस्ट शून्य है । 
Since there is no trading in the SX40 constituents, the Impact Cost for the given stocks is NIL.</t>
  </si>
  <si>
    <r>
      <rPr>
        <b/>
        <sz val="12"/>
        <color indexed="8"/>
        <rFont val="Garamond"/>
        <family val="1"/>
      </rPr>
      <t xml:space="preserve">सारणी 27: बीएसई, एनएसई और एमएसईआई के नकदी खंड में हुई बढ़त/गिरावट </t>
    </r>
    <r>
      <rPr>
        <b/>
        <sz val="11"/>
        <color indexed="8"/>
        <rFont val="Garamond"/>
        <family val="1"/>
      </rPr>
      <t xml:space="preserve">
Table 27: Advances/Declines in Cash Segment of BSE, NSE and MSEI</t>
    </r>
  </si>
  <si>
    <t>बीएसई / BSE</t>
  </si>
  <si>
    <t>बढ़त
 Advances</t>
  </si>
  <si>
    <t>गिरावट
Declines</t>
  </si>
  <si>
    <t>बढ़त / गिरावट का अनुपात
Advance/Decline Ratio</t>
  </si>
  <si>
    <t xml:space="preserve">टिप्पणी: बढ़त/गिरावट के अनुपात की गणना औसत कीमत निकालने की पद्धति के आधार पर की गई है । 
 Note: Advance/Decline ratio is calculated based on the average price methodology.                                                                           </t>
  </si>
  <si>
    <t>सारणी 28: बीएसई, एनएसई और एमएसईआई के नकदी खंड में हुई ट्रेडिंग से संबंधित आँकड़ें
Table 28: Trading Frequency in Cash Segment of BSE, NSE and MSEI</t>
  </si>
  <si>
    <r>
      <rPr>
        <b/>
        <sz val="12"/>
        <color indexed="8"/>
        <rFont val="Garamond"/>
        <family val="1"/>
      </rPr>
      <t xml:space="preserve">महीना 
</t>
    </r>
    <r>
      <rPr>
        <b/>
        <sz val="11"/>
        <color indexed="8"/>
        <rFont val="Garamond"/>
        <family val="1"/>
      </rPr>
      <t>/ Month</t>
    </r>
  </si>
  <si>
    <t>सूचीबद्ध कंपनियों की संख्या /
No. of Companies Listed</t>
  </si>
  <si>
    <t>कितनी कंपनियों में ट्रेडिंग हुई उनकी संख्या 
No. of Companies Traded</t>
  </si>
  <si>
    <t xml:space="preserve"> सूचीबद्ध कंपनियों की तुलना में जितनी कंपनियों में ट्रेडिंग हुई उनका प्रतिशत
 Percent of Traded to Listed</t>
  </si>
  <si>
    <t>कितनी कंपनियों में ट्रेडिंग हुई उनकी संख्या# 
No. of Companies Traded#</t>
  </si>
  <si>
    <t># जितनी कंपनियों में ट्रेडिंग हुई उनके आँकड़ों में सरकारी प्रतिभूतियों, कारपोरेट बॉण्ड, रीट, इनविट, एनएसई में सूचीबद्ध कंपनियों के साथ-साथ "ट्रेड के लिए अनुमत कंपनियों" के आँकड़े भी शामिल हैं परंतु इसमें ईटीएफ एवं म्यूचुअल फंडों के आँकड़ें शामिल नहीं हैं ।  
#Data for No. of companies traded includes Government securities, Corporate bonds, REITs, InvITs, NSE listed companies as well as “Permitted to Trade” companies but excludes ETFs &amp; Mutual Funds</t>
  </si>
  <si>
    <t>सारणी 29: प्रमुख सूचकांकों में रोजाना हुए उतार-चढ़ाव (प्रतिशत में) 
Table 29: Daily Volatility of Major Indices  (percent)</t>
  </si>
  <si>
    <t>बीएसई सूचकांक
BSE Sensex</t>
  </si>
  <si>
    <t>बीएसई 100
BSE 100</t>
  </si>
  <si>
    <t>बीएसई 500
BSE 500</t>
  </si>
  <si>
    <t>निफ्टी 50
Nifty 50</t>
  </si>
  <si>
    <t>निफ्टी नेक्स्ट 50
Nifty Next 50</t>
  </si>
  <si>
    <t>निफ्टी 500
Nifty 500</t>
  </si>
  <si>
    <t>एसएक्स40
SX40</t>
  </si>
  <si>
    <t>टिप्पणी:  उतार-चढाव की गणना संबंधित अवधि के दौरान सूचकांकों में रोजाना हुए नफा-नुकसान के नैचुरल लॉग के मानक विचलन (स्टैडर्ड डेविएशन) के रूप में की गई है ।   
Note: Volatility is calculated as the standard deviation of the natural log of daily returns in indices for the respective period.</t>
  </si>
  <si>
    <t>सारणी 30: नकदी खंड के व्यापारावर्त (टर्नओवर) में शीर्ष प्रतिभूतियों / सदस्यों की  हिस्सेदारी (प्रतिशत में) 
Table 30: Percentage Share of Top ‘N’ Securities/Members in Turnover of Cash Segment  (percent)</t>
  </si>
  <si>
    <t>शीर्ष</t>
  </si>
  <si>
    <t>5</t>
  </si>
  <si>
    <t>10</t>
  </si>
  <si>
    <t>25</t>
  </si>
  <si>
    <t>50</t>
  </si>
  <si>
    <t>100</t>
  </si>
  <si>
    <t>प्रतिभूतियाँ / Securities</t>
  </si>
  <si>
    <t>सदस्य /Members</t>
  </si>
  <si>
    <t>टिप्पणी /Notes: 1. शीर्ष "एन" की स्क्रिपों के ऑकड़ों में ऑक्शन मार्केट एवं रिटेल डैट मार्केट के आँकड़ों को छोड़कर सभी बाजारों (मार्केट) के आँकड़ों को शामिल किया गया है और जिनमें ईक्यू, बीई, बीटी, बीएल और आईएल से संबंधित आँकड़ें भी शामिल हैं । 
 Data for Top N scrips has been compiled for all markets except Auction market &amp; Retail Debt Market and includes series EQ, BE,BT, BL and IL.</t>
  </si>
  <si>
    <t>सारणी 31: बीएसई के नकदी खंड (कैश सेगमेंट) में निपटान (सेटलमेंट) संबंधी आँकड़े 
Table 31: Settlement Statistics for Cash Segment of BSE</t>
  </si>
  <si>
    <r>
      <rPr>
        <b/>
        <sz val="14"/>
        <color indexed="8"/>
        <rFont val="Garamond"/>
        <family val="1"/>
      </rPr>
      <t>वर्ष /महीना</t>
    </r>
    <r>
      <rPr>
        <b/>
        <sz val="11"/>
        <color indexed="8"/>
        <rFont val="Garamond"/>
        <family val="1"/>
      </rPr>
      <t xml:space="preserve">
Year / Month</t>
    </r>
  </si>
  <si>
    <r>
      <rPr>
        <b/>
        <sz val="14"/>
        <color indexed="8"/>
        <rFont val="Garamond"/>
        <family val="1"/>
      </rPr>
      <t>कितन ट्रेड हुए (लाख में)</t>
    </r>
    <r>
      <rPr>
        <b/>
        <sz val="11"/>
        <color indexed="8"/>
        <rFont val="Garamond"/>
        <family val="1"/>
      </rPr>
      <t xml:space="preserve">
No. of Trades(Lakh)</t>
    </r>
  </si>
  <si>
    <r>
      <rPr>
        <b/>
        <sz val="14"/>
        <color indexed="8"/>
        <rFont val="Garamond"/>
        <family val="1"/>
      </rPr>
      <t>कितनी प्रतिभूतियों की ट्रेडिंग हुई
 (लाख में)</t>
    </r>
    <r>
      <rPr>
        <b/>
        <sz val="12"/>
        <color indexed="8"/>
        <rFont val="Garamond"/>
        <family val="1"/>
      </rPr>
      <t xml:space="preserve">
</t>
    </r>
    <r>
      <rPr>
        <b/>
        <sz val="11"/>
        <color indexed="8"/>
        <rFont val="Garamond"/>
        <family val="1"/>
      </rPr>
      <t>Traded Quantity   (Lakh)</t>
    </r>
  </si>
  <si>
    <r>
      <rPr>
        <b/>
        <sz val="14"/>
        <color indexed="8"/>
        <rFont val="Garamond"/>
        <family val="1"/>
      </rPr>
      <t>कितनी प्रतिभूतियों की डिलीवरी हुई 
(लाख में)</t>
    </r>
    <r>
      <rPr>
        <b/>
        <sz val="11"/>
        <color indexed="8"/>
        <rFont val="Garamond"/>
        <family val="1"/>
      </rPr>
      <t xml:space="preserve">
Delivered Quantity   (Lakh)</t>
    </r>
  </si>
  <si>
    <r>
      <rPr>
        <b/>
        <sz val="14"/>
        <color indexed="8"/>
        <rFont val="Garamond"/>
        <family val="1"/>
      </rPr>
      <t xml:space="preserve">जितनी प्रतिभूतियों में ट्रेडिंग हुई उनकी तुलना में कितनी प्रतिभूतियों की डिलीवरी हुई उसका प्रतिशत </t>
    </r>
    <r>
      <rPr>
        <b/>
        <sz val="11"/>
        <color indexed="8"/>
        <rFont val="Garamond"/>
        <family val="1"/>
      </rPr>
      <t xml:space="preserve">
Percent of Delivered Quantity to Traded Quantity</t>
    </r>
  </si>
  <si>
    <r>
      <rPr>
        <b/>
        <sz val="14"/>
        <color indexed="8"/>
        <rFont val="Garamond"/>
        <family val="1"/>
      </rPr>
      <t>व्यापारावर्त (करोड़ ₹ में)</t>
    </r>
    <r>
      <rPr>
        <b/>
        <sz val="11"/>
        <color indexed="8"/>
        <rFont val="Garamond"/>
        <family val="1"/>
      </rPr>
      <t xml:space="preserve">
Turnover (₹ crore)</t>
    </r>
  </si>
  <si>
    <r>
      <rPr>
        <b/>
        <sz val="14"/>
        <color indexed="8"/>
        <rFont val="Garamond"/>
        <family val="1"/>
      </rPr>
      <t>जितनी प्रतिभूतियों की डिलीवरी हुई, उनका मूल्य
(करोड़ ₹ में)</t>
    </r>
    <r>
      <rPr>
        <b/>
        <sz val="11"/>
        <color indexed="8"/>
        <rFont val="Garamond"/>
        <family val="1"/>
      </rPr>
      <t xml:space="preserve"> 
 Delivered Value   (₹ crore)</t>
    </r>
  </si>
  <si>
    <r>
      <rPr>
        <b/>
        <sz val="14"/>
        <color indexed="8"/>
        <rFont val="Garamond"/>
        <family val="1"/>
      </rPr>
      <t>कुल व्यापारावर्त की तुलना में जितने मूल्य की प्रतिभूतियों की डिलीवरी हुई उसका प्रतिशत</t>
    </r>
    <r>
      <rPr>
        <b/>
        <sz val="11"/>
        <color indexed="8"/>
        <rFont val="Garamond"/>
        <family val="1"/>
      </rPr>
      <t xml:space="preserve">
 Percent  of Delivered Value to Total Turnover</t>
    </r>
  </si>
  <si>
    <r>
      <rPr>
        <b/>
        <sz val="14"/>
        <color indexed="8"/>
        <rFont val="Garamond"/>
        <family val="1"/>
      </rPr>
      <t xml:space="preserve"> कितनी डीमैट प्रतिभूतियों की डिलीवरी हुई 
(लाख में)</t>
    </r>
    <r>
      <rPr>
        <b/>
        <sz val="11"/>
        <color indexed="8"/>
        <rFont val="Garamond"/>
        <family val="1"/>
      </rPr>
      <t xml:space="preserve">
Delivered Quantity in Demat Mode (Lakh)</t>
    </r>
  </si>
  <si>
    <r>
      <rPr>
        <b/>
        <sz val="14"/>
        <color indexed="8"/>
        <rFont val="Garamond"/>
        <family val="1"/>
      </rPr>
      <t>जितनी प्रतिभूतियाँ डिलीवर की गई थीं उनमें से डीमैट रूप में डिलीवर की गई प्रतिभूतियों का प्रतिशत</t>
    </r>
    <r>
      <rPr>
        <b/>
        <sz val="11"/>
        <color indexed="8"/>
        <rFont val="Garamond"/>
        <family val="1"/>
      </rPr>
      <t xml:space="preserve"> 
Percent of Demat Delivered Quantity to Total Delivered Quantity</t>
    </r>
  </si>
  <si>
    <r>
      <rPr>
        <b/>
        <sz val="14"/>
        <color indexed="8"/>
        <rFont val="Garamond"/>
        <family val="1"/>
      </rPr>
      <t>डीमैट रुप में डिलीवर की गई प्रतिभूतियों का मूल्य
  (करोड़ ₹  में)</t>
    </r>
    <r>
      <rPr>
        <b/>
        <sz val="11"/>
        <color indexed="8"/>
        <rFont val="Garamond"/>
        <family val="1"/>
      </rPr>
      <t xml:space="preserve"> 
Delivered Value in Demat Mode   (₹ crore)</t>
    </r>
  </si>
  <si>
    <r>
      <t xml:space="preserve"> </t>
    </r>
    <r>
      <rPr>
        <b/>
        <sz val="14"/>
        <color indexed="8"/>
        <rFont val="Garamond"/>
        <family val="1"/>
      </rPr>
      <t xml:space="preserve">जितने मूल्य की प्रतिभूतियाँ डिलीवर की गई हैं उनमें से डीमैट रूप में डिलीवर की गई प्रतिभूतियों के मूल्य का प्रतिशत </t>
    </r>
    <r>
      <rPr>
        <b/>
        <sz val="11"/>
        <color indexed="8"/>
        <rFont val="Garamond"/>
        <family val="1"/>
      </rPr>
      <t xml:space="preserve">
Percent of Demat Delivered Value to Total Delivered Value</t>
    </r>
  </si>
  <si>
    <r>
      <rPr>
        <b/>
        <sz val="14"/>
        <color indexed="8"/>
        <rFont val="Garamond"/>
        <family val="1"/>
      </rPr>
      <t>डिलीवरी के लिए कितनी प्रतिभूतियाँ कम पड़ी (कितनी प्रतिभूतियों की नीलामी की गई) 
 (लाख में)</t>
    </r>
    <r>
      <rPr>
        <b/>
        <sz val="11"/>
        <color indexed="8"/>
        <rFont val="Garamond"/>
        <family val="1"/>
      </rPr>
      <t xml:space="preserve">
Short Delivery (Auctioned quantity) (Lakh)</t>
    </r>
  </si>
  <si>
    <r>
      <rPr>
        <b/>
        <sz val="14"/>
        <color indexed="8"/>
        <rFont val="Garamond"/>
        <family val="1"/>
      </rPr>
      <t xml:space="preserve">जितनी प्रतिभूतियों की डिलीवरी हुई उनकी तुलना में जितनी प्रतिभूतियों डिलीवरी के लिए कम पड़ी उनका प्रतिशत </t>
    </r>
    <r>
      <rPr>
        <b/>
        <sz val="11"/>
        <color indexed="8"/>
        <rFont val="Garamond"/>
        <family val="1"/>
      </rPr>
      <t xml:space="preserve">
 Percent of Short Delivery to Delivery Quantity</t>
    </r>
  </si>
  <si>
    <r>
      <rPr>
        <b/>
        <sz val="14"/>
        <color indexed="8"/>
        <rFont val="Garamond"/>
        <family val="1"/>
      </rPr>
      <t>कितने पैस आए
(करोड़ ₹ में )</t>
    </r>
    <r>
      <rPr>
        <b/>
        <sz val="11"/>
        <color indexed="8"/>
        <rFont val="Garamond"/>
        <family val="1"/>
      </rPr>
      <t xml:space="preserve">
Funds Pay-in (₹ crore)</t>
    </r>
  </si>
  <si>
    <r>
      <rPr>
        <b/>
        <sz val="14"/>
        <color indexed="8"/>
        <rFont val="Garamond"/>
        <family val="1"/>
      </rPr>
      <t>कितनी प्रतिभूतियाँ आईं 
(करोड़ ₹ में )</t>
    </r>
    <r>
      <rPr>
        <b/>
        <sz val="11"/>
        <color indexed="8"/>
        <rFont val="Garamond"/>
        <family val="1"/>
      </rPr>
      <t xml:space="preserve">
Securities Pay-in (₹ crore)</t>
    </r>
  </si>
  <si>
    <r>
      <rPr>
        <b/>
        <sz val="14"/>
        <color indexed="8"/>
        <rFont val="Garamond"/>
        <family val="1"/>
      </rPr>
      <t xml:space="preserve">निपटान गारंटी निधि
(करोड़ ₹ में ) </t>
    </r>
    <r>
      <rPr>
        <b/>
        <sz val="11"/>
        <color indexed="8"/>
        <rFont val="Garamond"/>
        <family val="1"/>
      </rPr>
      <t xml:space="preserve">
Settlement Guarantee Fund (₹ crore)</t>
    </r>
  </si>
  <si>
    <r>
      <rPr>
        <b/>
        <sz val="14"/>
        <color indexed="8"/>
        <rFont val="Garamond"/>
        <family val="1"/>
      </rPr>
      <t>सारणी 32: एनएसई के नकदी खंड के निपटान संबंधी ऑकड़े</t>
    </r>
    <r>
      <rPr>
        <b/>
        <sz val="11"/>
        <color indexed="8"/>
        <rFont val="Garamond"/>
        <family val="1"/>
      </rPr>
      <t xml:space="preserve">
Table 32: Settlement Statistics for Cash Segment of NSE</t>
    </r>
  </si>
  <si>
    <r>
      <rPr>
        <b/>
        <sz val="14"/>
        <color indexed="8"/>
        <rFont val="Garamond"/>
        <family val="1"/>
      </rPr>
      <t xml:space="preserve">जितनी प्रतिभूतियों में ट्रेडिंग हुई उसकी तुलना में कितनी प्रतिभूतियों की डिलीवरी हुई उसका प्रतिशत </t>
    </r>
    <r>
      <rPr>
        <b/>
        <sz val="11"/>
        <color indexed="8"/>
        <rFont val="Garamond"/>
        <family val="1"/>
      </rPr>
      <t xml:space="preserve">
Percent of Delivered Quantity to Traded Quantity</t>
    </r>
  </si>
  <si>
    <r>
      <rPr>
        <b/>
        <sz val="14"/>
        <color indexed="8"/>
        <rFont val="Garamond"/>
        <family val="1"/>
      </rPr>
      <t xml:space="preserve">जितनी प्रतिभूतियों की डिलीवरी हुईं, उसका मूल्य
(करोड़ ₹ में) </t>
    </r>
    <r>
      <rPr>
        <b/>
        <sz val="11"/>
        <color indexed="8"/>
        <rFont val="Garamond"/>
        <family val="1"/>
      </rPr>
      <t xml:space="preserve">
 Delivered Value   (₹ crore)</t>
    </r>
  </si>
  <si>
    <r>
      <rPr>
        <b/>
        <sz val="14"/>
        <color indexed="8"/>
        <rFont val="Garamond"/>
        <family val="1"/>
      </rPr>
      <t>जितनी प्रतिभूतियों की डिलीवरी हुई उनकी तुलना में जितनी प्रतिभूतियाँ डिलीवरी के लिए कम पड़ी उनका प्रतिशत</t>
    </r>
    <r>
      <rPr>
        <b/>
        <sz val="11"/>
        <color indexed="8"/>
        <rFont val="Garamond"/>
        <family val="1"/>
      </rPr>
      <t xml:space="preserve"> 
 Percent of Short Delivery to Delivery Quantity</t>
    </r>
  </si>
  <si>
    <r>
      <rPr>
        <b/>
        <sz val="14"/>
        <color indexed="8"/>
        <rFont val="Garamond"/>
        <family val="1"/>
      </rPr>
      <t xml:space="preserve">टाइप एन निपटान के लिए निपटान संबंधी आँकड़ों में CM Series IL और BL शामिल नहीं है । </t>
    </r>
    <r>
      <rPr>
        <b/>
        <sz val="11"/>
        <color indexed="8"/>
        <rFont val="Garamond"/>
        <family val="1"/>
      </rPr>
      <t xml:space="preserve">
Settlement Statistics for settlement type N, excluding CM Series IL &amp; BL</t>
    </r>
  </si>
  <si>
    <r>
      <rPr>
        <b/>
        <sz val="16"/>
        <color indexed="8"/>
        <rFont val="Garamond"/>
        <family val="1"/>
      </rPr>
      <t xml:space="preserve">स्रोत: एनएसई </t>
    </r>
    <r>
      <rPr>
        <b/>
        <sz val="12"/>
        <color indexed="8"/>
        <rFont val="Garamond"/>
        <family val="1"/>
      </rPr>
      <t xml:space="preserve">
Source: NSE.</t>
    </r>
  </si>
  <si>
    <t>सारणी 33: एमएसईआई के नकदी खंड के निपटान संबंधी ऑकड़ें 
Table 33: Settlement Statistics for Cash Segment of MSEI</t>
  </si>
  <si>
    <r>
      <rPr>
        <b/>
        <sz val="14"/>
        <color indexed="8"/>
        <rFont val="Garamond"/>
        <family val="1"/>
      </rPr>
      <t>जितनी प्रतिभूतियों की डिलीवरी हुई, उनका मूल्य</t>
    </r>
    <r>
      <rPr>
        <b/>
        <sz val="11"/>
        <color indexed="8"/>
        <rFont val="Garamond"/>
        <family val="1"/>
      </rPr>
      <t xml:space="preserve">
(करोड़ ₹ में) 
 Delivered Value   (₹ crore)</t>
    </r>
  </si>
  <si>
    <r>
      <rPr>
        <b/>
        <sz val="14"/>
        <color indexed="8"/>
        <rFont val="Garamond"/>
        <family val="1"/>
      </rPr>
      <t>कितनी डीमैट प्रतिभूतियों की डिलीवरी हुई (लाख में)</t>
    </r>
    <r>
      <rPr>
        <b/>
        <sz val="11"/>
        <color indexed="8"/>
        <rFont val="Garamond"/>
        <family val="1"/>
      </rPr>
      <t xml:space="preserve">
Delivered Quantity in Demat Mode (Lakh)</t>
    </r>
  </si>
  <si>
    <r>
      <rPr>
        <b/>
        <sz val="14"/>
        <color indexed="8"/>
        <rFont val="Garamond"/>
        <family val="1"/>
      </rPr>
      <t>जितनी प्रतिभूतियाँ डिलीवर की गई थीं उनमें से डीमैट रूप में डिलीवर की गई प्रतिभूतियों का प्रतिशत</t>
    </r>
    <r>
      <rPr>
        <b/>
        <sz val="11"/>
        <color indexed="8"/>
        <rFont val="Garamond"/>
        <family val="1"/>
      </rPr>
      <t xml:space="preserve">
Percent of Demat Delivered Quantity to Total Delivered Quantity</t>
    </r>
  </si>
  <si>
    <t>स्रोत: एमएसईआई
Source: MSEI.</t>
  </si>
  <si>
    <r>
      <rPr>
        <b/>
        <sz val="14"/>
        <color indexed="8"/>
        <rFont val="Garamond"/>
        <family val="1"/>
      </rPr>
      <t xml:space="preserve">सारणी </t>
    </r>
    <r>
      <rPr>
        <b/>
        <sz val="12"/>
        <color indexed="8"/>
        <rFont val="Garamond"/>
        <family val="1"/>
      </rPr>
      <t>34</t>
    </r>
    <r>
      <rPr>
        <b/>
        <sz val="14"/>
        <color indexed="8"/>
        <rFont val="Garamond"/>
        <family val="1"/>
      </rPr>
      <t xml:space="preserve">: बीएसई के इक्विटी डेरिवेटिव खंड के रूख [आनुमानिक मूल्य में व्यापारावर्त (टर्नओवर)] </t>
    </r>
    <r>
      <rPr>
        <b/>
        <sz val="11"/>
        <color indexed="8"/>
        <rFont val="Garamond"/>
        <family val="1"/>
      </rPr>
      <t xml:space="preserve">
Table 34: Trends in Equity Derivatives Segment at BSE (Turnover in Notional Value) </t>
    </r>
  </si>
  <si>
    <t>कितने दिन ट्रेडिंग हुई
 No. of Trading Days</t>
  </si>
  <si>
    <t>इडेक्स फ्यूचर्स 
Index Futures</t>
  </si>
  <si>
    <t>स्टॉक फ्यूचर्स 
Stock Futures</t>
  </si>
  <si>
    <t>इंडेक्स ऑप्शन /Index Options</t>
  </si>
  <si>
    <t>स्टॉक ऑप्शन /Stock Options</t>
  </si>
  <si>
    <t>महीने के अंत में ओपन इंटरेस्ट
Open Interest at the end of Period</t>
  </si>
  <si>
    <t>कॉल /Call</t>
  </si>
  <si>
    <t>पुट / Put</t>
  </si>
  <si>
    <t>कॉल / Call</t>
  </si>
  <si>
    <t>पुट /Put</t>
  </si>
  <si>
    <r>
      <rPr>
        <b/>
        <sz val="12"/>
        <color indexed="8"/>
        <rFont val="Garamond"/>
        <family val="1"/>
      </rPr>
      <t xml:space="preserve"> कॉण्ट्रैक्ट्स की संख्या </t>
    </r>
    <r>
      <rPr>
        <b/>
        <sz val="11"/>
        <color indexed="8"/>
        <rFont val="Garamond"/>
        <family val="1"/>
      </rPr>
      <t xml:space="preserve">
No. of
Contracts</t>
    </r>
  </si>
  <si>
    <t>व्यापारावर्त (करोड़ ₹ में)
 Turnover
(₹ crore)</t>
  </si>
  <si>
    <r>
      <rPr>
        <b/>
        <sz val="12"/>
        <color indexed="8"/>
        <rFont val="Garamond"/>
        <family val="1"/>
      </rPr>
      <t xml:space="preserve">कॉण्ट्रैक्ट्स की संख्या </t>
    </r>
    <r>
      <rPr>
        <b/>
        <sz val="11"/>
        <color indexed="8"/>
        <rFont val="Garamond"/>
        <family val="1"/>
      </rPr>
      <t xml:space="preserve">
No. of
Contracts</t>
    </r>
  </si>
  <si>
    <t>व्यापारावर्त 
(करोड़ ₹ में)
 Turnover
(₹ crore)</t>
  </si>
  <si>
    <t>टिप्पणी: 1. आनुमानिक व्यापारावर्त = (स्ट्राइक प्राइस+ प्रीमियम)* मात्रा 
Note: 1. Notional Turnover = (Strike Price + Premium) * Quantity</t>
  </si>
  <si>
    <r>
      <rPr>
        <b/>
        <sz val="12"/>
        <color indexed="8"/>
        <rFont val="Garamond"/>
        <family val="1"/>
      </rPr>
      <t xml:space="preserve">सारणी 35: एनएसई के इक्विटी डेरिवेटिव खंड के रूख [आनुमानिक मूल्य में व्यापारावर्त (टर्नओवर)] </t>
    </r>
    <r>
      <rPr>
        <b/>
        <sz val="11"/>
        <color indexed="8"/>
        <rFont val="Garamond"/>
        <family val="1"/>
      </rPr>
      <t xml:space="preserve">
Table 35: Trends in Equity Derivatives Segment at NSE (Turnover in Notional Value) </t>
    </r>
  </si>
  <si>
    <t>सारणी 36: बीएसई और एनएसई के इक्विटी डेरिवेटिव खंड में हुए निपटान संबंधी आँकड़े (करोड़ ₹  में)
Table 36: Settlement Statistics in Equity Derivatives Segment at BSE and NSE (₹ crore)</t>
  </si>
  <si>
    <t xml:space="preserve"> इंडेक्स / स्टॉक फ्यूचर्स 
Index/Stock
Futures</t>
  </si>
  <si>
    <t>इंडेक्स / स्टॉक ऑप्शन्स
Index/Stock
Options</t>
  </si>
  <si>
    <t>निपटान गारंटी निधि
Settlement
Gurantee
Fund</t>
  </si>
  <si>
    <t>इंडेक्स/ स्टॉक फ्यूचर्स 
Index/Stock
Futures</t>
  </si>
  <si>
    <r>
      <rPr>
        <b/>
        <sz val="12"/>
        <color indexed="8"/>
        <rFont val="Garamond"/>
        <family val="1"/>
      </rPr>
      <t>एमटीएम निपटान</t>
    </r>
    <r>
      <rPr>
        <b/>
        <sz val="11"/>
        <color indexed="8"/>
        <rFont val="Garamond"/>
        <family val="1"/>
      </rPr>
      <t xml:space="preserve">
MTM
Settlement</t>
    </r>
  </si>
  <si>
    <t>अंतिम निपटान
Final
Settlement</t>
  </si>
  <si>
    <t>डिलीवरी करके निपटान
Physical Settlement</t>
  </si>
  <si>
    <t>प्रीमियम पर हुआ निपटान
Premium
Settlement</t>
  </si>
  <si>
    <t>ऑप्शन प्रयोग करने पर हुआ 
निपटान
Exercise
Settlement</t>
  </si>
  <si>
    <t>स्रोत: बीएसई और एनएसई 
 Source: BSE and NSE</t>
  </si>
  <si>
    <t>सारणी 37: बीएसई के इक्विटी डेरिवेटिव खंड में श्रेणी के अनुसार व्यापारावर्त एवं ओपन इंटरेस्ट 
Table 37: Category-wise Share of Turnover &amp; Open Interest in Equity Derivative Segment of BSE</t>
  </si>
  <si>
    <t>व्यापारावर्त में हिस्सेदारी (प्रतिशत में) /Percentage Share in Turnover</t>
  </si>
  <si>
    <t>ओपन इंटरेस्ट में हिस्सेदारी (प्रतिशत में) / Percentage Share in Open Interest</t>
  </si>
  <si>
    <t>प्रोपराइटर
Pro</t>
  </si>
  <si>
    <t>एफपीआई
FPIs</t>
  </si>
  <si>
    <t>म्यूचुअल फंड
Mutual Funds</t>
  </si>
  <si>
    <t>बैंक
Banks</t>
  </si>
  <si>
    <t xml:space="preserve">स्रोत: बीएसई 
Source: BSE </t>
  </si>
  <si>
    <t>सारणी 38: एनएसई के इक्विटी डेरिवेटिव खंड में व्यापारावर्त एवं ओपन इंटरेस्ट का श्रेणी के अनुसार हिस्रा 
Table 38: Category-wise Share of Turnover &amp; Open Interest in Equity Derivative Segment of NSE</t>
  </si>
  <si>
    <t>सारणी 39: बीएसई के इंडेक्स डेरिवेटिव में व्यापारावर्त (टर्नओवर) [लिखत (इंस्ट्रूमेंट) के अनुसार]
Table 39: Instrument-wise Turnover in Index Derivatives at BSE</t>
  </si>
  <si>
    <t>व्यापारावर्त में हिस्सा (प्रतिशत में) /Turnover Share (in Percentage)</t>
  </si>
  <si>
    <t>बीएसई 30 सेंसेक्स
BSE 30 SENSEX</t>
  </si>
  <si>
    <t>बीएसई सेंसेक्स 50
BSE SENSEX 50</t>
  </si>
  <si>
    <t>बीएसई बैंकेक्स
BSE BANKEX</t>
  </si>
  <si>
    <t>बीएसई का तैल एवं गैस सूचकांक 
BSE OIL &amp; GAS INDEX</t>
  </si>
  <si>
    <t>बीएसई टेक सूचकांक
BSE TECK INDEX</t>
  </si>
  <si>
    <t>बीएसई 100
BSE100</t>
  </si>
  <si>
    <r>
      <rPr>
        <b/>
        <sz val="12"/>
        <color indexed="8"/>
        <rFont val="Garamond"/>
        <family val="1"/>
      </rPr>
      <t>हैंग सेंग 
इंडेक्स फ्यूचर्स</t>
    </r>
    <r>
      <rPr>
        <b/>
        <sz val="11"/>
        <color indexed="8"/>
        <rFont val="Garamond"/>
        <family val="1"/>
      </rPr>
      <t xml:space="preserve">
HANG SENG Index Futures</t>
    </r>
  </si>
  <si>
    <r>
      <rPr>
        <b/>
        <sz val="12"/>
        <color indexed="8"/>
        <rFont val="Garamond"/>
        <family val="1"/>
      </rPr>
      <t>एमआईसीईएक्स</t>
    </r>
    <r>
      <rPr>
        <b/>
        <sz val="11"/>
        <color indexed="8"/>
        <rFont val="Garamond"/>
        <family val="1"/>
      </rPr>
      <t xml:space="preserve"> इंडेक्स फ्यूचर्स MICEX Index Futures</t>
    </r>
  </si>
  <si>
    <r>
      <rPr>
        <b/>
        <sz val="12"/>
        <color indexed="8"/>
        <rFont val="Garamond"/>
        <family val="1"/>
      </rPr>
      <t xml:space="preserve">एफटीएसई / जेएसई </t>
    </r>
    <r>
      <rPr>
        <b/>
        <sz val="11"/>
        <color indexed="8"/>
        <rFont val="Garamond"/>
        <family val="1"/>
      </rPr>
      <t>शीर्ष 40 फ्यूचर्स 
FTSE/JSE Top 40 Futures</t>
    </r>
  </si>
  <si>
    <r>
      <rPr>
        <b/>
        <sz val="12"/>
        <color indexed="8"/>
        <rFont val="Garamond"/>
        <family val="1"/>
      </rPr>
      <t>आईबीओवीईएसपीए</t>
    </r>
    <r>
      <rPr>
        <b/>
        <sz val="11"/>
        <color indexed="8"/>
        <rFont val="Garamond"/>
        <family val="1"/>
      </rPr>
      <t xml:space="preserve">
फ्यूचर्स
IBOVESPA Futures</t>
    </r>
  </si>
  <si>
    <t>स्रोत: बीएसई 
 Source: BSE</t>
  </si>
  <si>
    <t>सारणी 40: एनएसई के इंडेक्स डेरिवेटिव में व्यापारावर्त (टर्नओवर) [लिखत (इंस्ट्रूमेंट) के अनुसार]
Table 40: Instrument-wise Turnover in Index Derivatives at NSE</t>
  </si>
  <si>
    <t>व्यापारावर्त का हिस्सा (प्रतिशत में) /Turnover Share (in Percentage)</t>
  </si>
  <si>
    <t>निफ्टी 
NIFTY</t>
  </si>
  <si>
    <t>बैंकनिफ्टी
BANKNIFTY</t>
  </si>
  <si>
    <t>मिडकैपनिफ्टी
MIDCPNIFTY</t>
  </si>
  <si>
    <t>फिननिफ्टी
FINNIFTY</t>
  </si>
  <si>
    <t>सारणी 41: बीएसई के करेंसी डेरिवेटिव सेगमेंट (मुद्रा व्युत्पन्नी खंड) के रूख 
Table 41: Trends in Currency Derivatives Segment at BSE</t>
  </si>
  <si>
    <t>करेंसी फ्यूचर्स
Currency Futures</t>
  </si>
  <si>
    <t>करेंसी ऑप्शन्स/ Currency  Options</t>
  </si>
  <si>
    <t>महीने के अंत में ओपन इंटरेस्ट 
Open Interest at the end of  the Month</t>
  </si>
  <si>
    <t>कॉण्ट्रैक्ट की संख्या
No. of Contracts</t>
  </si>
  <si>
    <t>व्यापारावर्त 
(करोड़ ₹ में)
Turnover
 (₹ crore)</t>
  </si>
  <si>
    <t xml:space="preserve"> कॉण्ट्रैक्ट की संख्या 
No. of
Contracts</t>
  </si>
  <si>
    <t>मूल्य
 (करोड़ ₹ में) 
Value 
(₹ crore)</t>
  </si>
  <si>
    <t>सारणी 42: एनएसई के करेंसी डेरिवेटिव सेगमेंट (मुद्रा व्युत्पन्नी खंड) के रूख 
Table 42: Trends in Currency Derivatives Segment at NSE</t>
  </si>
  <si>
    <t>टिप्पणी/Notes: 1  ट्रेडिंग का मूल्य:- फ्यूचर्स के मामले में, कॉण्ट्रैक्ट् का मूल्य =  कितनी प्रतिभूतियों में ट्रेडिंग हुई* एक प्रतिभूति कितने में ट्रेड हुई  2. ऑप्शन्स के मामले में, कॉण्ट्रैक्ट का मूल्य = कितनी प्रतिभूतियों में ट्रेडिंग हुई (स्ट्राइक प्राइस + एक प्रतिभूति पर कितना प्रीमियम दिया गया)
Trading Value :- For Futures, Value of contract = Traded Qty*Traded Price. 2. For Options, Value of contract = Traded Qty*(Strike Price+Traded Premium)</t>
  </si>
  <si>
    <t>सारणी 43: एमएसईआई के करेंसी डेरिवेटिव सेगमेंट (मुद्रा व्युत्पन्नी खंड) में रूख 
Table 43: Trends in Currency Derivatives Segment at MSEI</t>
  </si>
  <si>
    <t>कॉण्ट्रैक्ट्स की संख्या
No. of Contracts</t>
  </si>
  <si>
    <t>सारणी 44: करेंसी डेरिवेटिव खंड में हुए निपटान (सेटलमेंट) संबंधी आँकडें (करोड़ ₹ में) 
Table 44:Settlement Statistics of Currency Derivatives Segment (₹ crore)</t>
  </si>
  <si>
    <t>एमएसईआई / MSEI</t>
  </si>
  <si>
    <t>करेंसी फ्यूचर्स 
Currency
Futures</t>
  </si>
  <si>
    <t>करेंसी ऑप्शन्स
Currency Options</t>
  </si>
  <si>
    <t>एमटीएम निपटान
MTM
Settlement</t>
  </si>
  <si>
    <t xml:space="preserve">प्रीमियम पर हुआ निपटान
Premium
Settlement
</t>
  </si>
  <si>
    <t>ऑप्शन प्रयोग करने पर हुआ निपटान
Exercise
Settlement</t>
  </si>
  <si>
    <t>सारणी 45: बीएसई के करेंसी फ्यूचर्स खंड में व्यापारावर्त (टर्नओवर) [लिखत (इंस्ट्रूमेंट) के अनुसार] 
Table 45: Instrument-wise Turnover in Currency Futures Segment of BSE</t>
  </si>
  <si>
    <t>व्यापारावर्त (करोड़ ₹  में) / Turnover (₹  crore)</t>
  </si>
  <si>
    <t>महीने के अंतिम दिन में ओपन इंटरेस्ट (लॉट में)/Open Interest as on last day of the month (in lots)</t>
  </si>
  <si>
    <t>अमरीकी डॉलर - भारतीय रुपया 
USDINR</t>
  </si>
  <si>
    <t>यूरो - भारतीय रुपया
EURINR</t>
  </si>
  <si>
    <t>ग्रेट ब्रिटेन पाउंड - भारतीय रुपया 
GBPINR</t>
  </si>
  <si>
    <t>जापानी येन - भारतीय रुपया 
JPYINR</t>
  </si>
  <si>
    <t>यूरो - अमेरिकी डॉलर
EURUSD</t>
  </si>
  <si>
    <t>ग्रेट ब्रिटेन पाउंड - अमरीकी डॉलर 
GBPUSD</t>
  </si>
  <si>
    <t>अमरीकी डॉलर -जापानी येन
USDJPY</t>
  </si>
  <si>
    <t>यूरो - अमेरिकी डॉलर 
EURUSD</t>
  </si>
  <si>
    <t>सारणी 46: एनएसई के करेंसी फ्यूचर्स खंड में (टर्नओवर) [लिखत (इंस्ट्रूमेंट) के अनुसार] 
Table 46: Instrument-wise Turnover in Currency Derivatives of NSE</t>
  </si>
  <si>
    <t>सारणी 47:  एमएसईआई के करेंसी डेरिवेटिव खंड में व्यापारावर्त[लिखत (इंस्ट्रूमेंट) के अनुसार] 
Table 47:  Instrument-wise Turnover in Currency Derivative Segment of MSEI</t>
  </si>
  <si>
    <t>व्यापारावर्त (करोड़ ₹  में) 
Turnover (₹  crore)</t>
  </si>
  <si>
    <t>महीने के अंतिम दिन में ओपन इंटरेस्ट (लॉट में)
Open Interest as on last day of the month (in lots)</t>
  </si>
  <si>
    <t>स्रोत: एमएसईआई 
Source: MSEI</t>
  </si>
  <si>
    <t>सारणी 48:बीएसई के करेंसी डेरिवेटिव खंड में व्यापारावर्त (करोड़ ₹ में) (परिपक्वता अवधि के अनुसार) 
Table 48: Maturity-wise Turnover in Currency Derivative Segment of BSE (₹ crore)</t>
  </si>
  <si>
    <t>करेंसी फ्यूचर्स /Currency Futures</t>
  </si>
  <si>
    <t>करेंसी ऑप्शन्स /Currency Options</t>
  </si>
  <si>
    <t>साप्ताहिक
Weekly</t>
  </si>
  <si>
    <t>1 महीना 
1 Month</t>
  </si>
  <si>
    <t>2 महीना
2 Months</t>
  </si>
  <si>
    <t>3 महीना
3 Months</t>
  </si>
  <si>
    <t>&gt; 3 महीना
&gt;3 Months</t>
  </si>
  <si>
    <t>स्रोत: बीएसई
Source: BSE</t>
  </si>
  <si>
    <t>सारणी 49:एनएसई के करेंसी डेरिवेटिव खंड में व्यापारावर्त  (करोड़ ₹ में) (परिपक्वता अवधि के अनुसार)
Table 49: Maturity-wise Turnover in Currency Derivative Segment of NSE  (₹ crore)</t>
  </si>
  <si>
    <r>
      <rPr>
        <sz val="12"/>
        <color indexed="8"/>
        <rFont val="Garamond"/>
        <family val="1"/>
      </rPr>
      <t xml:space="preserve">एनएसई में 7 दिसम्बर, 2020 को यूरो-भारतीय रुपये, ग्रेट ब्रिटेन पाउंड-भारतीय रुपये और जापानी येन-भारतीय रुपये के फ्यूचर्स एवं ऑप्शन्स के साप्ताहिक कॉण्ट्रैक्ट्स की शुरुआत की गई और 11 अक्तूबर, 2021 को  अमरीकी डॉलर-भारतीय रुपये के साप्ताहिक फ्यूचर्स कॉण्ट्रैक्ट् की शुरुआत की गई थी । </t>
    </r>
    <r>
      <rPr>
        <sz val="11"/>
        <color indexed="8"/>
        <rFont val="Garamond"/>
        <family val="1"/>
      </rPr>
      <t xml:space="preserve">
The weekly contracts for EUR-INR, GBP-INR and JPY-INR futures and options were introduced on December 7, 2020 and the weekly USD-INR futures contracts were launched at NSE from October 11,2021.</t>
    </r>
  </si>
  <si>
    <t>स्रोत: एनएसई
Source: NSE.</t>
  </si>
  <si>
    <r>
      <rPr>
        <b/>
        <sz val="12"/>
        <color indexed="8"/>
        <rFont val="Garamond"/>
        <family val="1"/>
      </rPr>
      <t>सारणी 50: एमएसईआई के करेंसी डेरिवेटिव खंड में व्यापारावर्त (करोड़ ₹  में) (परिपक्वता अवधि के अनुसार)</t>
    </r>
    <r>
      <rPr>
        <b/>
        <sz val="11"/>
        <color indexed="8"/>
        <rFont val="Garamond"/>
        <family val="1"/>
      </rPr>
      <t xml:space="preserve">
Table 50: Maturity-wise Turnover in Currency Derivative Segment of MSEI (₹ crore)</t>
    </r>
  </si>
  <si>
    <r>
      <rPr>
        <b/>
        <sz val="14"/>
        <color indexed="8"/>
        <rFont val="Garamond"/>
        <family val="1"/>
      </rPr>
      <t>सारणी 51: बीएसई, एनएसई और एमएसईआई में ब्याज दर (इंटरेस्ट रेट) फ्यूचर्स में हुई ट्रेडिंग से संबंधित ऑकड़ें</t>
    </r>
    <r>
      <rPr>
        <b/>
        <sz val="11"/>
        <color indexed="8"/>
        <rFont val="Garamond"/>
        <family val="1"/>
      </rPr>
      <t xml:space="preserve">
Table 51: Trading Statistics of Interest Rate Futures at BSE, NSE and MSEI</t>
    </r>
  </si>
  <si>
    <t>इंटरेस्ट रेट फ्यूचर्स 
Interest Rate Futures</t>
  </si>
  <si>
    <t>ओपन इंटरेस्ट 
(निम्नलिखित अवधि के अंत तक की स्थिति के अनुसार)
Open Interest at
the end of</t>
  </si>
  <si>
    <t xml:space="preserve"> ओपन इंटरेस्ट 
(निम्नलिखित अवधि के अंत तक की स्थिति के अनुसार)
Open Interest at
the end of</t>
  </si>
  <si>
    <t xml:space="preserve"> ओपन इंटरेस्ट 
(निम्नलिखित अवधि के अंत तक की स्थिति के अनुसार) 
Open Interest at
the end of</t>
  </si>
  <si>
    <t>कितने मूल्य की प्रतिभूतियों में ट्रेडिंग हुई
(करोड़ ₹  में)
Traded Value 
(₹ crore)</t>
  </si>
  <si>
    <t xml:space="preserve"> मूल्य
(करोड़ ₹  में)
Value 
(₹ crore)</t>
  </si>
  <si>
    <t>कॉण्ट्रैक्ट्सकी संख्या 
No. of Contracts</t>
  </si>
  <si>
    <t>मूल्य
(करोड़ ₹  में)
Value 
(₹ crore)</t>
  </si>
  <si>
    <t>सारणी 52: बीएसई, एनएसई और एमएसईआई के ब्याज दर (इंटरेस्ट रेट) फ्यूचर्स में हुए निपटान (सेटलमेंट) संबंधी ऑकड़ें (करोड़ ₹  में)
Table 52: Settlement Statistics in Interest Rate Futures at BSE, NSE and MSEI (₹ crore)</t>
  </si>
  <si>
    <t xml:space="preserve"> डिलीवरी करके निपटान
Physical Delivery Settlement</t>
  </si>
  <si>
    <r>
      <rPr>
        <b/>
        <sz val="14"/>
        <color indexed="8"/>
        <rFont val="Garamond"/>
        <family val="1"/>
      </rPr>
      <t xml:space="preserve">सारणी </t>
    </r>
    <r>
      <rPr>
        <b/>
        <sz val="12"/>
        <color indexed="8"/>
        <rFont val="Garamond"/>
        <family val="1"/>
      </rPr>
      <t>61</t>
    </r>
    <r>
      <rPr>
        <b/>
        <sz val="14"/>
        <color indexed="8"/>
        <rFont val="Garamond"/>
        <family val="1"/>
      </rPr>
      <t>: सूचीबद्ध कंपनियों के मामले में एनएसडीएल एवं सीडीएसएल की प्रगति रिपोर्ट</t>
    </r>
    <r>
      <rPr>
        <b/>
        <sz val="11"/>
        <color indexed="8"/>
        <rFont val="Garamond"/>
        <family val="1"/>
      </rPr>
      <t xml:space="preserve">
Table 61: Progress Report of NSDL &amp; CDSL  (Listed Companies)</t>
    </r>
  </si>
  <si>
    <t>मानदंड / Parameter</t>
  </si>
  <si>
    <t>इस रूप में
 Unit</t>
  </si>
  <si>
    <t>एनएसडीएल (अवधि के अंत तक) / NSDL (at the end of the period)</t>
  </si>
  <si>
    <t>सीडीएसएल (अवधि के अंत तक) / CDSL (at the end of the period)</t>
  </si>
  <si>
    <t>फ़रवरी/Feb-22</t>
  </si>
  <si>
    <t>वर्ष के दौरान % में हुआ परिवर्तन 
% Change during the year</t>
  </si>
  <si>
    <t>महीने के दौरान % में हुआ परिवर्तन 
% Change during the month</t>
  </si>
  <si>
    <r>
      <rPr>
        <sz val="12"/>
        <color indexed="8"/>
        <rFont val="Garamond"/>
        <family val="1"/>
      </rPr>
      <t>कितनी कंपनियों ने अपने शेयर डीमैट करवाए</t>
    </r>
    <r>
      <rPr>
        <sz val="11"/>
        <color indexed="8"/>
        <rFont val="Garamond"/>
        <family val="1"/>
      </rPr>
      <t xml:space="preserve">
 Number of companies signed up to make their shares available for dematerialization</t>
    </r>
  </si>
  <si>
    <t>संख्या 
Number</t>
  </si>
  <si>
    <t>निक्षेपागार सहभागियों की संख्या (रजिस्ट्रीकृत)
Number of Depository Participants (registered)</t>
  </si>
  <si>
    <t>स्टॉक एक्सचेंजों की संख्या (कनेक्टेड)
Number of Stock Exchanges (connected)</t>
  </si>
  <si>
    <t>निवेशकों के खातों की संख्या 
Number of Investors Accounts</t>
  </si>
  <si>
    <t>लाख 
Lakh</t>
  </si>
  <si>
    <t>डीमैट रूप में बदले गए शेयरों की संख्या 
Quantity of Shares dematerialized</t>
  </si>
  <si>
    <t>करोड़ 
Crore</t>
  </si>
  <si>
    <t>डीमैट रूप में बदले गए शेयरों का मूल्य
Value of Shares dematerialized</t>
  </si>
  <si>
    <t>करोड़ 
₹Crore</t>
  </si>
  <si>
    <t>डीमैट रूप में बदले गए शेयरों की संख्या # 
Quantity of Securities dematerialized #</t>
  </si>
  <si>
    <t>डीमैट रूप में बदले गए शेयरों का मूल्य #
Value of Securities dematerialized #</t>
  </si>
  <si>
    <t>इस महीने के दौरान निपटाए (सेटल किए) गए शेयरों की संख्या 
Quantity of shares settled during the month</t>
  </si>
  <si>
    <t>रोजाना औसतन कितने शेयरों का निपटान किया गया, यह पता लगाने के लिए महीने के दौरान जितने शेयरों के संबंध में निपटान किए गए हैं, उसे 30 से भाग दिया गया ।
Average Quantity of shares settled daily (quantity of shares settled during the month (divided by 30)</t>
  </si>
  <si>
    <t>डीमैट रूप में उपलब्ध उन शेयरों का मूल्य जिनके संबध में महीने के दौरान निपटान किए गए  
Value of shares settled during the month in dematerialized form</t>
  </si>
  <si>
    <t>औसतन रोजाना कितने मूल्य के शेयरों के संबंध में निपटान किया गया यह पता करने के लिए महीने के दौरान जितने मूल्य के शेयरों के संबंध में निपटान किए गए उसे 30 से भाग दिया गया 
Average Value of shares settled daily (value of shares settled during the month (divided by 30))</t>
  </si>
  <si>
    <t>कंपनियों, निक्षेपागार सहभागियों और दलालों (ब्रोकर) के प्रतिनिधियों के लिए आयोजित किए गए प्रशिक्षण कार्यक्रम
Training Programmes conducted for representatives of Corporates, DPs and Brokers</t>
  </si>
  <si>
    <t>डीमैट रूप में उपलब्ध इक्विटी शेयरों के बाजार मूल्य का कुल उपलब्ध शेयरों के बाजार मूल्य से अनुपात 
The ratio of dematerialized equity shares to the total outstanding shares market value</t>
  </si>
  <si>
    <t>प्रतिशत
Percent</t>
  </si>
  <si>
    <t xml:space="preserve">टिप्पणी/Notes: 
 1. शेयरों में केवल इक्विटी शेयर ही शामिल हैं ।
   Shares includes only equity shares. 
2. प्रतिभूतियों में सामान्य रूप से जारी इक्विटी शेयर, अधिमानी (प्रेफरेंस) शेयर, डिबेंचर, म्यूचुअल फंड की यूनिटें आदि शामिल हैं । 
   Securities include common equity shares, preference shares, debenture, MF units, etc.  
3. शेयरों की संख्या और उनके मूल्य के आँकड़े एक पक्ष के सौदे (बिक्री पक्ष या खरीद पक्ष) के आधार पर दिए गए हैं । 
   Quantity and value of shares mentioned are single sided. 
4.# सूचीबद्ध प्रतिभूतियों की जानकारी का स्रोत है: निर्गमकर्ता / एनएसई / बीएसई ।  
   #Source for listed securities information: Issuer/ NSE/BSE
</t>
  </si>
  <si>
    <t>स्रोत: एनएसडीएल और सीडीएसएल 
Source: NSDL and CDSL.</t>
  </si>
  <si>
    <t>सारणी 62: डीमैट की दिशा में एनएसडीएल और सीडीएसएल में हुई प्रगति (सूचीबद्ध और असूचीगत कंपनियों)
Table 62: Progress of Dematerialisation at NSDL and CDSL (Listed and Unlisted Companies)</t>
  </si>
  <si>
    <t>एनएसडीएल / NSDL</t>
  </si>
  <si>
    <t>सीडीएसएल / CDSL</t>
  </si>
  <si>
    <t>जिन कंपनियों की प्रतिभूतियों को डीमैट  रूप में बदलने हैं, उनकी संख्या
 Number of companies available for dematerialisation</t>
  </si>
  <si>
    <t>सहभागियों की संख्या
Number of Participants</t>
  </si>
  <si>
    <t xml:space="preserve">
डीपी कितनी जगह उपलब्ध हैं
DPs
Locations</t>
  </si>
  <si>
    <t>डीमैट प्रतिभूतियों की सं. (मिलियन में)
Demat 
Quantity 
(million securities)</t>
  </si>
  <si>
    <t>डीमैट प्रतिभूतियों का मूल्य (करोड़ ₹ में)
Demat Value (₹ crore)</t>
  </si>
  <si>
    <t>डीमैट प्रतिभूतियों की कीमत (करोड़ ₹ में)
Demat Value (₹ crore)</t>
  </si>
  <si>
    <r>
      <rPr>
        <sz val="11"/>
        <color indexed="8"/>
        <rFont val="Garamond"/>
        <family val="1"/>
      </rPr>
      <t xml:space="preserve">टिप्पणी /Notes : </t>
    </r>
    <r>
      <rPr>
        <b/>
        <u/>
        <sz val="11"/>
        <color indexed="8"/>
        <rFont val="Garamond"/>
        <family val="1"/>
      </rPr>
      <t xml:space="preserve">
</t>
    </r>
    <r>
      <rPr>
        <sz val="11"/>
        <color indexed="8"/>
        <rFont val="Garamond"/>
        <family val="1"/>
      </rPr>
      <t xml:space="preserve">1. 'जिन स्थानों से डीपी कार्य कर रहे हैं उनकी संख्या में'  सेवा केंद्रों की कुल संख्या शामिल है ।
DPs Locations represents the total service centres. </t>
    </r>
    <r>
      <rPr>
        <b/>
        <u/>
        <sz val="11"/>
        <color indexed="8"/>
        <rFont val="Garamond"/>
        <family val="1"/>
      </rPr>
      <t xml:space="preserve">
</t>
    </r>
  </si>
  <si>
    <t>सारणी 63: 28 फ़रवरी, 2023 तक की स्थिति के अनुसार निक्षेपागार संबंधी आँकड़ें 
Table 63: Depository Statistics as on February 28, 2023</t>
  </si>
  <si>
    <t>ब्यौरे / Particulars</t>
  </si>
  <si>
    <t>इस रूप में /Unit</t>
  </si>
  <si>
    <t>ऋण /Debt</t>
  </si>
  <si>
    <t>इक्विटी /Equity</t>
  </si>
  <si>
    <t>अन्य /Others</t>
  </si>
  <si>
    <t>सूचीबद्ध /Listed</t>
  </si>
  <si>
    <t>असूचीगत /Unlisted</t>
  </si>
  <si>
    <t>एनएसडीएल /NSDL</t>
  </si>
  <si>
    <t>निर्गमकर्ताओं (ऋण/डैट) /कंपनियों (इक्विटी) की संख्या 
No.of issuers debt/Companies(equity)</t>
  </si>
  <si>
    <t>(संख्या /numbers)</t>
  </si>
  <si>
    <t>सक्रिय लिखतों की संख्या 
No.of Active Instruments</t>
  </si>
  <si>
    <t>डीमैट प्रतिभूतियों की सं.
Demat Quantity</t>
  </si>
  <si>
    <t>(लाख /lakhs)</t>
  </si>
  <si>
    <t>डीमैट प्रतिभूतियों का मूल्य 
Demat Value</t>
  </si>
  <si>
    <t>(करोड़ रुपया / ₹Crore)</t>
  </si>
  <si>
    <t>इस माह के दौरान कितनी प्रतिभूतियों के संबंध में निपटान किए गए
Quantity settled during the month</t>
  </si>
  <si>
    <t>(लाख /Lakh)</t>
  </si>
  <si>
    <t>इस माह के दौरान  जितनी प्रतिभूतियों के संबंध में निपटान किए गए उनका मूल्य 
Value Settled during the month</t>
  </si>
  <si>
    <t>डीमैट प्रतिभूतियों का मूल्य
Demat Value</t>
  </si>
  <si>
    <t>इस माह के दौरान कितनी प्रतिभूतियों के संबंध में निपटान किए गए 
Quantity settled during the month</t>
  </si>
  <si>
    <t>इस माह के दौरान जितनी प्रतिभूतियों के संबंध में निपटान किए गए उनका मूल्य 
Value Settled during the month</t>
  </si>
  <si>
    <t>टिप्पणी /Note: अन्य में शामिल हैं - अधिमानी शेयर, म्यूचुअल फंड ट्रेस यूनिटें, आईडीआर, एआईएफ, वारंट, पीटीसी, खजाना बिल, डाक बचत प्रमाणपत्र, सीपी, सीडी और सरकारी प्रतिभूतियाँ ।  जितनी प्रतिभूतियों के संबंध में निपटान किए गए उनकी संख्या और मूल्य में मालगोदाम रसीद/कमोडिटियों के निपटान संबंधी ब्यौरे शामिल नहीं है । 
The categories included in Others are Preference Shares, Mutual Fund Trace Units, IDRs, AIF,Warrants, PTCs, Treasury Bills, Postal Savings Certificate,CPs, CDs and Government Securities. Quantity and value settled does not include settlement details of Warehouse receipts/commodities.</t>
  </si>
  <si>
    <r>
      <rPr>
        <b/>
        <sz val="12"/>
        <color indexed="8"/>
        <rFont val="Palatino Linotype"/>
        <family val="1"/>
      </rPr>
      <t xml:space="preserve">सारणी </t>
    </r>
    <r>
      <rPr>
        <b/>
        <sz val="11"/>
        <color indexed="8"/>
        <rFont val="Palatino Linotype"/>
        <family val="1"/>
      </rPr>
      <t>60</t>
    </r>
    <r>
      <rPr>
        <b/>
        <sz val="12"/>
        <color indexed="8"/>
        <rFont val="Palatino Linotype"/>
        <family val="1"/>
      </rPr>
      <t xml:space="preserve">: पोर्टफोलियो प्रबंधकों द्वारा प्रबंधित आस्तियाँ </t>
    </r>
    <r>
      <rPr>
        <b/>
        <sz val="10"/>
        <color indexed="8"/>
        <rFont val="Palatino Linotype"/>
        <family val="1"/>
      </rPr>
      <t xml:space="preserve">
Table 60: Assets Managed by Portfolio Managers</t>
    </r>
  </si>
  <si>
    <t>विवरण 
Particulars</t>
  </si>
  <si>
    <t>वैवेकिक 
Discretionary#</t>
  </si>
  <si>
    <t>गैर-वैवेकिक
Non-Discretionary</t>
  </si>
  <si>
    <t>सह-निवेश
Co-Investment</t>
  </si>
  <si>
    <t>सलाहकार
Advisory**</t>
  </si>
  <si>
    <t>ग्राहकों की संख्या 
No. of Clients</t>
  </si>
  <si>
    <t>प्रबंधनाधीन आस्तियाँ (करोड़ ₹ में) /AUM (₹ crore)</t>
  </si>
  <si>
    <t>सूचीबद्ध इक्विटी 
Listed Equity</t>
  </si>
  <si>
    <t>असूचीबद्ध इक्विटी
Unlisted Equity</t>
  </si>
  <si>
    <t>सूचीबद्ध प्लेन डैट
Plain Debt Listed</t>
  </si>
  <si>
    <t>असूचीबद्ध प्लेन डैट
Plain Debt Unlisted</t>
  </si>
  <si>
    <t>सूचीबद्ध स्ट्रक्चर डैट
Structured Debt Listed</t>
  </si>
  <si>
    <t>असूचीबद्ध स्ट्रक्चर डैट
Structured Debt Unlisted</t>
  </si>
  <si>
    <t>डेरिवेटिव - इक्विटी 
Derivatives- Equity</t>
  </si>
  <si>
    <t>डेरिवेटिव - कमोडिटी 
Derivatives- Commodity</t>
  </si>
  <si>
    <t>डेरिवेटिव -अन्य 
Derivatives- Others</t>
  </si>
  <si>
    <t>म्यूचुअल फंड 
Mutual Funds</t>
  </si>
  <si>
    <t>कुल /Total*</t>
  </si>
  <si>
    <t>टिप्पणी / Notes:</t>
  </si>
  <si>
    <t xml:space="preserve">1. **उन आस्तियों का मूल्य जिनके लिए सलाहकार सेवाएँ दी जा रही हैं ।
1. **Value of Assets for which Advisory Services are being given. </t>
  </si>
  <si>
    <t>2. #फ़रवरी 2022 तक की प्रबंधनाधीन आस्तियों में से 17,30,193 करोड़ रुपये कर्मचारी भविष्य निधि संगठन / भविष्य निधियों का योगदान है । 
 2. #Of the Feb 2022 AUM, Rs.17,49,240/- Crores are contributed by funds from EPFO/PFs.</t>
  </si>
  <si>
    <t>3.#फ़रवरी 2023 तक की प्रबंधनाधीन आस्तियों में से 19,89,505 करोड़ रुपये कर्मचारी भविष्य निधि संगठन / भविष्य निधियों का योगदान है । 
3. Of the Feb 2023 AUM,  Rs.20,33,953/- Crores are contributed by funds from EPFO/PFs.</t>
  </si>
  <si>
    <t>4. उपरोक्त आँकड़े 15 मार्च, 2023 तक एसआई पोर्टल पर पीएमएस (310 पीएमएस) द्वारा प्रस्तुत किए गए आँकड़ों के आधार पर तैयार किए गए हैं ।
4. The above data is as per submissions made by 310 Nos. of PMS on the SI Portal till March 15, 2023.</t>
  </si>
  <si>
    <t xml:space="preserve">           </t>
  </si>
  <si>
    <r>
      <rPr>
        <b/>
        <sz val="16"/>
        <color theme="4" tint="-0.499984740745262"/>
        <rFont val="Garamond"/>
        <family val="1"/>
      </rPr>
      <t>वर्तमान आँकड़े</t>
    </r>
    <r>
      <rPr>
        <b/>
        <sz val="14"/>
        <color theme="4" tint="-0.499984740745262"/>
        <rFont val="Garamond"/>
        <family val="1"/>
      </rPr>
      <t xml:space="preserve"> / CURRENT STATISTICS</t>
    </r>
  </si>
  <si>
    <r>
      <rPr>
        <sz val="14"/>
        <color indexed="8"/>
        <rFont val="Garamond"/>
        <family val="1"/>
      </rPr>
      <t>सारणी 1: भारतीय प्रतिभूति और विनिमय बोर्ड (सेबी) से रजिस्ट्रीकृत बाजार मध्यवर्ती (मार्केट इंटरमीडियरी)/संस्थाएँ</t>
    </r>
    <r>
      <rPr>
        <sz val="12"/>
        <color indexed="8"/>
        <rFont val="Garamond"/>
        <family val="1"/>
      </rPr>
      <t xml:space="preserve">
Table 1: SEBI Registered Market Intermediaries/Institutions</t>
    </r>
  </si>
  <si>
    <r>
      <rPr>
        <sz val="14"/>
        <color indexed="8"/>
        <rFont val="Garamond"/>
        <family val="1"/>
      </rPr>
      <t>सारणी 2: कंपनियों के द्वारा सार्वजनिक निर्गमों (पब्लिक इश्यू) एवं साधिकार निर्गमों (राइट्स इश्यू) [इक्विटी] के माध्यम से जुटाई गई कुल पूँजी</t>
    </r>
    <r>
      <rPr>
        <sz val="12"/>
        <color indexed="8"/>
        <rFont val="Garamond"/>
        <family val="1"/>
      </rPr>
      <t xml:space="preserve">
Table 2: Company-Wise Capital Raised through Public and Rights Issues (Equity)</t>
    </r>
  </si>
  <si>
    <r>
      <rPr>
        <sz val="14"/>
        <color indexed="8"/>
        <rFont val="Garamond"/>
        <family val="1"/>
      </rPr>
      <t>सारणी 3: भारतीय प्रतिभूति और विनिमय बोर्ड (शेयरों का पर्याप्त अर्जन और अधिग्रहण) विनियम, 2011 के तहत इस माह के दौरान बंद हुए प्रस्ताव (ऑफर)</t>
    </r>
    <r>
      <rPr>
        <sz val="12"/>
        <color indexed="8"/>
        <rFont val="Garamond"/>
        <family val="1"/>
      </rPr>
      <t xml:space="preserve">
Table 3: Offers closed during the month under SEBI (SAST), 2011</t>
    </r>
  </si>
  <si>
    <r>
      <rPr>
        <sz val="14"/>
        <color indexed="8"/>
        <rFont val="Garamond"/>
        <family val="1"/>
      </rPr>
      <t>सारणी 4: खुले प्रस्तावों में रूख</t>
    </r>
    <r>
      <rPr>
        <sz val="12"/>
        <color indexed="8"/>
        <rFont val="Garamond"/>
        <family val="1"/>
      </rPr>
      <t xml:space="preserve">
Table 4: Trends in Open Offers</t>
    </r>
  </si>
  <si>
    <r>
      <rPr>
        <sz val="14"/>
        <color indexed="8"/>
        <rFont val="Garamond"/>
        <family val="1"/>
      </rPr>
      <t>सारणी 5क: प्राथमिक बाजारों (प्राइमरी मार्केट) के माध्यम से जुटाई गई कुल पूँजी</t>
    </r>
    <r>
      <rPr>
        <sz val="12"/>
        <color indexed="8"/>
        <rFont val="Garamond"/>
        <family val="1"/>
      </rPr>
      <t xml:space="preserve">
Table 5A: Consolidated Resource Mobilisation through Primary Market</t>
    </r>
  </si>
  <si>
    <r>
      <rPr>
        <sz val="14"/>
        <color indexed="8"/>
        <rFont val="Garamond"/>
        <family val="1"/>
      </rPr>
      <t>सारणी 5ख: सार्वजनिक निर्गमों एवं साधिकार निर्गमों के माध्यम से प्राथमिक बाजार के जरिए जुटाई गई कुल पूँजी [इक्विटी और ऋण(डैट)]</t>
    </r>
    <r>
      <rPr>
        <sz val="12"/>
        <color indexed="8"/>
        <rFont val="Garamond"/>
        <family val="1"/>
      </rPr>
      <t xml:space="preserve">
Table 5 B: Capital Raised from the Primary Market through Public and Rights Issues (Equity and Debt)</t>
    </r>
  </si>
  <si>
    <r>
      <rPr>
        <sz val="14"/>
        <color indexed="8"/>
        <rFont val="Garamond"/>
        <family val="1"/>
      </rPr>
      <t>सारणी 6: एसएमईओ के द्वारा इक्विटी निर्गम (इश्यू) के जरिये जुटाई गई कुल पूँजी</t>
    </r>
    <r>
      <rPr>
        <sz val="12"/>
        <color indexed="8"/>
        <rFont val="Garamond"/>
        <family val="1"/>
      </rPr>
      <t xml:space="preserve">
Table 6: Resource Mobilisation by SMEs through Equity Issues</t>
    </r>
  </si>
  <si>
    <r>
      <rPr>
        <sz val="14"/>
        <color indexed="8"/>
        <rFont val="Garamond"/>
        <family val="1"/>
      </rPr>
      <t>सारणी 7: सार्वजनिक निर्गमों (पब्लिक इश्यू) एवं साधिकार निर्गमों (राइट्स इश्यू) [इक्विटी] के माध्यम से जुटाई गई कुल पूँजी का वर्गीकरण (उद्योग अनुसार)</t>
    </r>
    <r>
      <rPr>
        <sz val="12"/>
        <color indexed="8"/>
        <rFont val="Garamond"/>
        <family val="1"/>
      </rPr>
      <t xml:space="preserve">
Table 7: Industry-wise Classification of Capital Raised through Public and Rights Issues (Equity)</t>
    </r>
  </si>
  <si>
    <r>
      <rPr>
        <sz val="14"/>
        <color indexed="8"/>
        <rFont val="Garamond"/>
        <family val="1"/>
      </rPr>
      <t xml:space="preserve">सारणी 8: सार्वजनिक निर्गमों (पब्लिक इश्यू) एवं साधिकार निर्गमों (राइट्स इश्यू) [इक्विटी] के माध्यम से जुटाई गई कुल पूँजी (क्षेत्र और प्रदेश के अनुसार) </t>
    </r>
    <r>
      <rPr>
        <sz val="12"/>
        <color indexed="8"/>
        <rFont val="Garamond"/>
        <family val="1"/>
      </rPr>
      <t xml:space="preserve">
Table 8: Sector-wise and Region-wise Distribution of Capital Mobilised through Public and Rights Issues (Equity)</t>
    </r>
  </si>
  <si>
    <r>
      <rPr>
        <sz val="14"/>
        <color indexed="8"/>
        <rFont val="Garamond"/>
        <family val="1"/>
      </rPr>
      <t>सारणी 9: सार्वजनिक निर्गमों (पब्लिक इश्यू) और साधिकार निर्गमों (राइट्स इश्यू) [इक्विटी] के माध्यम से जूटाई गई कुल पूँजी का आकार अनुसार वर्गीकरण</t>
    </r>
    <r>
      <rPr>
        <sz val="12"/>
        <color indexed="8"/>
        <rFont val="Garamond"/>
        <family val="1"/>
      </rPr>
      <t xml:space="preserve">
Table 9: Size-wise Classification of Capital Raised through Public and Rights Issues (Equity)</t>
    </r>
  </si>
  <si>
    <r>
      <rPr>
        <sz val="14"/>
        <color indexed="8"/>
        <rFont val="Garamond"/>
        <family val="1"/>
      </rPr>
      <t>सारणी 10: क्यूआईपी के माध्यम से सूचीबद्ध (लिस्टेड) कंपनियों द्वारा प्राथमिक बाजार से जुटाई गई कुल पूँजी</t>
    </r>
    <r>
      <rPr>
        <sz val="12"/>
        <color indexed="8"/>
        <rFont val="Garamond"/>
        <family val="1"/>
      </rPr>
      <t xml:space="preserve">
Table 10: Capital Raised by Listed Companies from the Primary Market through QIPs</t>
    </r>
  </si>
  <si>
    <r>
      <rPr>
        <sz val="14"/>
        <color indexed="8"/>
        <rFont val="Garamond"/>
        <family val="1"/>
      </rPr>
      <t xml:space="preserve">सारणी 11: बीएसई और एनएसई में सूचीबद्ध (लिस्टेड) हुए अधिमानी आबंटन (प्रेफरेंशियल अलॉटमेंट) </t>
    </r>
    <r>
      <rPr>
        <sz val="12"/>
        <color indexed="8"/>
        <rFont val="Garamond"/>
        <family val="1"/>
      </rPr>
      <t xml:space="preserve">
Table 11: Preferential Allotments Listed at BSE and NSE</t>
    </r>
  </si>
  <si>
    <r>
      <rPr>
        <sz val="14"/>
        <color indexed="8"/>
        <rFont val="Garamond"/>
        <family val="1"/>
      </rPr>
      <t xml:space="preserve">सारणी 12: बीएसई और एनएसई को सूचित किए गए कंपनी ऋण (कारपोरेट डैट) के प्राइवेट प्लेसमेंट </t>
    </r>
    <r>
      <rPr>
        <sz val="12"/>
        <color indexed="8"/>
        <rFont val="Garamond"/>
        <family val="1"/>
      </rPr>
      <t xml:space="preserve">
Table 12: Private Placement of Corporate Debt Reported to BSE and NSE</t>
    </r>
  </si>
  <si>
    <r>
      <rPr>
        <sz val="14"/>
        <color indexed="8"/>
        <rFont val="Garamond"/>
        <family val="1"/>
      </rPr>
      <t>सारणी 13: कंपनी ऋण बाजार (कारपोरेट डैट मार्केट) में निपटान (सेटलमेंट) किए गए सौदौं से संबंधित ब्यौरे</t>
    </r>
    <r>
      <rPr>
        <sz val="12"/>
        <color indexed="8"/>
        <rFont val="Garamond"/>
        <family val="1"/>
      </rPr>
      <t xml:space="preserve">
Table 13: Trends in Settled Trades in the Corporate Debt Market</t>
    </r>
  </si>
  <si>
    <r>
      <rPr>
        <sz val="14"/>
        <color indexed="8"/>
        <rFont val="Garamond"/>
        <family val="1"/>
      </rPr>
      <t>सारणी 14: लम्बी अवधि के लिए जारी की गई ऋण प्रतिभूतियाँ (कारपोरेट डैट सिक्यूरिटीज़) को दी गई रेटिंग (जिनकी मीयाद &gt;= 1 वर्ष है)</t>
    </r>
    <r>
      <rPr>
        <sz val="12"/>
        <color indexed="8"/>
        <rFont val="Garamond"/>
        <family val="1"/>
      </rPr>
      <t xml:space="preserve">
Table 14: Ratings Assigned for Long-term Corporate Debt Securities (Maturity &gt;= 1 year)</t>
    </r>
  </si>
  <si>
    <r>
      <rPr>
        <sz val="14"/>
        <color indexed="8"/>
        <rFont val="Garamond"/>
        <family val="1"/>
      </rPr>
      <t>सारणी 15: जारी की गई ऋण प्रतिभूतियों (कारपोरेट डैट सिक्यूरिटीज़) के संबंध में स्वीकार की गई रेटिंगों का पुनर्विलोकन (जिनकी मीयाद ≥ 1 वर्ष है)</t>
    </r>
    <r>
      <rPr>
        <sz val="12"/>
        <color indexed="8"/>
        <rFont val="Garamond"/>
        <family val="1"/>
      </rPr>
      <t xml:space="preserve">
Table 15: Review of Accepted Ratings of Corporate Debt Securities (Maturity &gt;= 1 year)</t>
    </r>
  </si>
  <si>
    <r>
      <rPr>
        <sz val="14"/>
        <color indexed="8"/>
        <rFont val="Garamond"/>
        <family val="1"/>
      </rPr>
      <t>सारणी 16: स्टॉक एक्सचेंजों के नकदी खंड (कैश सेगमेंट) के व्यापारावर्त (टर्नओवर) का ब्यौरा</t>
    </r>
    <r>
      <rPr>
        <sz val="12"/>
        <color indexed="8"/>
        <rFont val="Garamond"/>
        <family val="1"/>
      </rPr>
      <t xml:space="preserve">
Table 16: Distribution of Turnover on Cash Segments of Exchanges</t>
    </r>
  </si>
  <si>
    <r>
      <rPr>
        <sz val="14"/>
        <color indexed="8"/>
        <rFont val="Garamond"/>
        <family val="1"/>
      </rPr>
      <t xml:space="preserve">सारणी 17: बीएसई के नकदी खंड के रूख </t>
    </r>
    <r>
      <rPr>
        <sz val="12"/>
        <color indexed="8"/>
        <rFont val="Garamond"/>
        <family val="1"/>
      </rPr>
      <t xml:space="preserve">
Table 17: Trends in Cash Segment of BSE</t>
    </r>
  </si>
  <si>
    <r>
      <rPr>
        <sz val="14"/>
        <color indexed="8"/>
        <rFont val="Garamond"/>
        <family val="1"/>
      </rPr>
      <t xml:space="preserve">सारणी 18: एनएसई के नकदी खंड के रूख </t>
    </r>
    <r>
      <rPr>
        <sz val="12"/>
        <color indexed="8"/>
        <rFont val="Garamond"/>
        <family val="1"/>
      </rPr>
      <t xml:space="preserve">
Table 18: Trends in Cash Segment of NSE</t>
    </r>
  </si>
  <si>
    <r>
      <rPr>
        <sz val="14"/>
        <color indexed="8"/>
        <rFont val="Garamond"/>
        <family val="1"/>
      </rPr>
      <t>सारणी 19: एमएसईआई के नकदी खंड के रूख</t>
    </r>
    <r>
      <rPr>
        <sz val="12"/>
        <color indexed="8"/>
        <rFont val="Garamond"/>
        <family val="1"/>
      </rPr>
      <t xml:space="preserve">
Table 19: Trends in Cash Segment of MSEI</t>
    </r>
  </si>
  <si>
    <r>
      <rPr>
        <sz val="14"/>
        <color indexed="8"/>
        <rFont val="Garamond"/>
        <family val="1"/>
      </rPr>
      <t>सारणी 20: नकदी खंड (कैश सेगमेंट) का व्यापारावर्त (टर्नओवर) (शहर के अनुसार)</t>
    </r>
    <r>
      <rPr>
        <sz val="12"/>
        <color indexed="8"/>
        <rFont val="Garamond"/>
        <family val="1"/>
      </rPr>
      <t xml:space="preserve">
Table 20: City-wise Distribution of Turnover on Cash Segments</t>
    </r>
  </si>
  <si>
    <r>
      <rPr>
        <sz val="14"/>
        <color indexed="8"/>
        <rFont val="Garamond"/>
        <family val="1"/>
      </rPr>
      <t>सारणी 21: बीएसई के नकदी खंड (कैश सेगमेंट) के व्यापारावर्त (टर्नओवर) में श्रेणी के अनुसार हिस्सेदारी</t>
    </r>
    <r>
      <rPr>
        <sz val="12"/>
        <color indexed="8"/>
        <rFont val="Garamond"/>
        <family val="1"/>
      </rPr>
      <t xml:space="preserve">
Table 21: Category-wise Share of Turnover in Cash Segment of BSE</t>
    </r>
  </si>
  <si>
    <r>
      <rPr>
        <sz val="14"/>
        <color indexed="8"/>
        <rFont val="Garamond"/>
        <family val="1"/>
      </rPr>
      <t xml:space="preserve">सारणी 22: एनएसई के नकदी खंड (कैश सेगमेंट) के व्यापारावर्त (टर्नओवर) में श्रेणी के अनुसार हिस्सेदारी </t>
    </r>
    <r>
      <rPr>
        <sz val="12"/>
        <color indexed="8"/>
        <rFont val="Garamond"/>
        <family val="1"/>
      </rPr>
      <t xml:space="preserve">
Table 22: Category-wise Share of Turnover in Cash Segment of NSE</t>
    </r>
  </si>
  <si>
    <r>
      <rPr>
        <sz val="14"/>
        <color indexed="8"/>
        <rFont val="Garamond"/>
        <family val="1"/>
      </rPr>
      <t>सारणी 23: एमएसईआई के नकदी खंड (कैश सेगमेंट) के व्यापारावर्त (टर्नओवर) में श्रेणी के अनुसार हिस्सेदारी</t>
    </r>
    <r>
      <rPr>
        <sz val="12"/>
        <color indexed="8"/>
        <rFont val="Garamond"/>
        <family val="1"/>
      </rPr>
      <t xml:space="preserve">
Table 23: Category-wise Share of Turnover in Cash Segment of MSEI</t>
    </r>
  </si>
  <si>
    <r>
      <rPr>
        <sz val="14"/>
        <color indexed="8"/>
        <rFont val="Garamond"/>
        <family val="1"/>
      </rPr>
      <t>सारणी 24: एस एंड पी बीएसई सेंसेक्स में शामिल स्टॉक</t>
    </r>
    <r>
      <rPr>
        <sz val="12"/>
        <color indexed="8"/>
        <rFont val="Garamond"/>
        <family val="1"/>
      </rPr>
      <t xml:space="preserve">
Table 24: Component Stocks: S&amp;P BSE Sensex</t>
    </r>
  </si>
  <si>
    <r>
      <rPr>
        <sz val="14"/>
        <color indexed="8"/>
        <rFont val="Garamond"/>
        <family val="1"/>
      </rPr>
      <t>सारणी 25: निफ्टी 50 इंडेक्स में शामिल स्टॉक</t>
    </r>
    <r>
      <rPr>
        <sz val="12"/>
        <color indexed="8"/>
        <rFont val="Garamond"/>
        <family val="1"/>
      </rPr>
      <t xml:space="preserve">
Table 25: Component Stocks: Nifty 50 Index</t>
    </r>
  </si>
  <si>
    <r>
      <rPr>
        <sz val="14"/>
        <color indexed="8"/>
        <rFont val="Garamond"/>
        <family val="1"/>
      </rPr>
      <t>सारणी 26: एसएक्स 40 इंडेक्स में शामिल स्टॉक</t>
    </r>
    <r>
      <rPr>
        <sz val="12"/>
        <color indexed="8"/>
        <rFont val="Garamond"/>
        <family val="1"/>
      </rPr>
      <t xml:space="preserve">
Table 26: Component Stock: SX 40 Index</t>
    </r>
  </si>
  <si>
    <r>
      <rPr>
        <sz val="14"/>
        <color indexed="8"/>
        <rFont val="Garamond"/>
        <family val="1"/>
      </rPr>
      <t xml:space="preserve">सारणी 27: नकदी खंड में हुई बढ़त/गिरावट </t>
    </r>
    <r>
      <rPr>
        <sz val="12"/>
        <color indexed="8"/>
        <rFont val="Garamond"/>
        <family val="1"/>
      </rPr>
      <t xml:space="preserve">
Table 27: Advances/Declines in Cash Segment</t>
    </r>
  </si>
  <si>
    <r>
      <rPr>
        <sz val="14"/>
        <color indexed="8"/>
        <rFont val="Garamond"/>
        <family val="1"/>
      </rPr>
      <t>सारणी 28: नकदी खंड में हुई ट्रेडिंग से संबंधित आँकड़ें</t>
    </r>
    <r>
      <rPr>
        <sz val="12"/>
        <color indexed="8"/>
        <rFont val="Garamond"/>
        <family val="1"/>
      </rPr>
      <t xml:space="preserve">
Table 28: Trading Frequency in Cash Segment</t>
    </r>
  </si>
  <si>
    <r>
      <rPr>
        <sz val="14"/>
        <color indexed="8"/>
        <rFont val="Garamond"/>
        <family val="1"/>
      </rPr>
      <t xml:space="preserve">सारणी 29: प्रमुख सूचकांकों में रोजाना हुए उतार-चढ़ाव </t>
    </r>
    <r>
      <rPr>
        <sz val="12"/>
        <color indexed="8"/>
        <rFont val="Garamond"/>
        <family val="1"/>
      </rPr>
      <t xml:space="preserve">
Table 29: Daily Volatility of Major Indices</t>
    </r>
  </si>
  <si>
    <r>
      <rPr>
        <sz val="14"/>
        <color indexed="8"/>
        <rFont val="Garamond"/>
        <family val="1"/>
      </rPr>
      <t>सारणी 30: नकदी खंड के व्यापारावर्त (टर्नओवर) में शीर्ष प्रतिभूतियों/सदस्यों की हिस्सेदारी</t>
    </r>
    <r>
      <rPr>
        <sz val="12"/>
        <color indexed="8"/>
        <rFont val="Garamond"/>
        <family val="1"/>
      </rPr>
      <t xml:space="preserve">
Table 30: Percentage Share of Top ‘N’ Securities/Members in Turnover of Cash Segment</t>
    </r>
  </si>
  <si>
    <r>
      <rPr>
        <sz val="14"/>
        <color indexed="8"/>
        <rFont val="Garamond"/>
        <family val="1"/>
      </rPr>
      <t xml:space="preserve">सारणी 31: बीएसई के नकदी खंड (कैश सेगमेंट) में निपटान (सेटलमेंट) संबंधी आँकड़े </t>
    </r>
    <r>
      <rPr>
        <sz val="12"/>
        <color indexed="8"/>
        <rFont val="Garamond"/>
        <family val="1"/>
      </rPr>
      <t xml:space="preserve">
Table 31: Settlement Statistics for Cash Segment of BSE</t>
    </r>
  </si>
  <si>
    <r>
      <rPr>
        <sz val="14"/>
        <color indexed="8"/>
        <rFont val="Garamond"/>
        <family val="1"/>
      </rPr>
      <t>सारणी 32: एनएसई के नकदी खंड में निपटान संबंधी ऑकड़ें</t>
    </r>
    <r>
      <rPr>
        <sz val="12"/>
        <color indexed="8"/>
        <rFont val="Garamond"/>
        <family val="1"/>
      </rPr>
      <t xml:space="preserve">
Table 32: Settlement Statistics for Cash Segment of NSE </t>
    </r>
  </si>
  <si>
    <r>
      <rPr>
        <sz val="14"/>
        <color indexed="8"/>
        <rFont val="Garamond"/>
        <family val="1"/>
      </rPr>
      <t xml:space="preserve">सारणी 33: एमएसईआई के नकदी खंड में निपटान संबंधी ऑकडें </t>
    </r>
    <r>
      <rPr>
        <sz val="12"/>
        <color indexed="8"/>
        <rFont val="Garamond"/>
        <family val="1"/>
      </rPr>
      <t xml:space="preserve">
Table 33: Settlement Statistics for Cash Segment of MSEI </t>
    </r>
  </si>
  <si>
    <r>
      <rPr>
        <sz val="14"/>
        <color indexed="8"/>
        <rFont val="Garamond"/>
        <family val="1"/>
      </rPr>
      <t xml:space="preserve">सारणी 34: बीएसई के इक्विटी डेरिवेटिव खंड के रूख [आनुमानिक मूल्य में व्यापारावर्त (टर्नओवर)] </t>
    </r>
    <r>
      <rPr>
        <sz val="12"/>
        <color indexed="8"/>
        <rFont val="Garamond"/>
        <family val="1"/>
      </rPr>
      <t xml:space="preserve">
Table 34: Trends in Equity Derivatives Segment at BSE (Turnover in Notional Value) </t>
    </r>
  </si>
  <si>
    <r>
      <rPr>
        <sz val="14"/>
        <color indexed="8"/>
        <rFont val="Garamond"/>
        <family val="1"/>
      </rPr>
      <t>सारणी 35: एनएसई के इक्विटी डेरिवेटिव खंड के रूख [आनुमानिक मूल्य में व्यापारावर्त (टर्नओवर)]</t>
    </r>
    <r>
      <rPr>
        <sz val="12"/>
        <color indexed="8"/>
        <rFont val="Garamond"/>
        <family val="1"/>
      </rPr>
      <t xml:space="preserve">
Table 35: Trends in Equity Derivatives Segment at NSE (Turnover in Notional Value) </t>
    </r>
  </si>
  <si>
    <r>
      <rPr>
        <sz val="14"/>
        <color indexed="8"/>
        <rFont val="Garamond"/>
        <family val="1"/>
      </rPr>
      <t>सारणी 36: बीएसई और एनएसई के इक्विटी डेरिवेटिव खंड में हुए निपटान संबंधी आँकड़े</t>
    </r>
    <r>
      <rPr>
        <sz val="12"/>
        <color indexed="8"/>
        <rFont val="Garamond"/>
        <family val="1"/>
      </rPr>
      <t xml:space="preserve">
Table 36: Settlement Statistics in Equity Derivatives Segment at BSE and NSE</t>
    </r>
  </si>
  <si>
    <r>
      <rPr>
        <sz val="14"/>
        <color indexed="8"/>
        <rFont val="Garamond"/>
        <family val="1"/>
      </rPr>
      <t xml:space="preserve">सारणी 37: बीएसई के इक्विटी डेरिवेटिव खंड में श्रेणी के अनुसार व्यापारावर्त एवं ओपन इंटरेस्ट </t>
    </r>
    <r>
      <rPr>
        <sz val="12"/>
        <color indexed="8"/>
        <rFont val="Garamond"/>
        <family val="1"/>
      </rPr>
      <t xml:space="preserve">
Table 37: Category-wise Share of Turnover &amp; Open Interest in Equity Derivative Segment of BSE</t>
    </r>
  </si>
  <si>
    <r>
      <rPr>
        <sz val="14"/>
        <color indexed="8"/>
        <rFont val="Garamond"/>
        <family val="1"/>
      </rPr>
      <t xml:space="preserve">सारणी 38: एनएसई के इक्विटी डेरिवेटिव खंड में श्रेणी के अनुसार व्यापारावर्त एवं ओपन इंटरेस्ट </t>
    </r>
    <r>
      <rPr>
        <sz val="12"/>
        <color indexed="8"/>
        <rFont val="Garamond"/>
        <family val="1"/>
      </rPr>
      <t xml:space="preserve">
Table 38: Category-wise Share of Turnover &amp; Open Interest in Equity Derivative Segment of NSE</t>
    </r>
  </si>
  <si>
    <r>
      <rPr>
        <sz val="14"/>
        <color indexed="8"/>
        <rFont val="Garamond"/>
        <family val="1"/>
      </rPr>
      <t>सारणी 39: बीएसई के इंडेक्स डेरिवेटिव में व्यापारावर्त (टर्नओवर) [लिखत (इंस्ट्रूमेंट) के अनुसार]</t>
    </r>
    <r>
      <rPr>
        <sz val="12"/>
        <color indexed="8"/>
        <rFont val="Garamond"/>
        <family val="1"/>
      </rPr>
      <t xml:space="preserve">
Table 39: Instrument-wise Turnover in Index Derivatives at BSE</t>
    </r>
  </si>
  <si>
    <r>
      <rPr>
        <sz val="14"/>
        <color indexed="8"/>
        <rFont val="Garamond"/>
        <family val="1"/>
      </rPr>
      <t>सारणी 40: एनएसई के इंडेक्स डेरिवेटिव में व्यापारावर्त (टर्नओवर) [लिखत (इंस्ट्रूमेंट) के अनुसार]</t>
    </r>
    <r>
      <rPr>
        <sz val="12"/>
        <color indexed="8"/>
        <rFont val="Garamond"/>
        <family val="1"/>
      </rPr>
      <t xml:space="preserve">
Table 40: Instrument-wise Turnover in Index Derivatives at NSE</t>
    </r>
  </si>
  <si>
    <t>सारणी 41: बीएसई के करेंसी डेरिवेटिव सेगमेंट (मुद्रा व्युत्पन्नी खंड) के रूख
Table 41: Trends in Currency Derivatives Segment at BSE</t>
  </si>
  <si>
    <t>सारणी 42: एनएसई के करेंसी डेरिवेटिव सेगमेंट (मुद्रा व्युत्पन्नी खंड) के रूख
Table 42: Trends in Currency Derivatives Segment at NSE</t>
  </si>
  <si>
    <t>सारणी 43: एमएसईआई के करेंसी डेरिवेटिव सेगमेंट (मुद्रा व्युत्पन्नी खंड) के रूख 
Table 43: Trends in Currency Derivatives Segment at MSEI</t>
  </si>
  <si>
    <r>
      <rPr>
        <sz val="14"/>
        <color indexed="8"/>
        <rFont val="Garamond"/>
        <family val="1"/>
      </rPr>
      <t>सारणी 44: करेंसी डेरिवेटिव खंड में हुए निपटान (सेटलमेंट) संबंधी आँकडें</t>
    </r>
    <r>
      <rPr>
        <sz val="12"/>
        <color indexed="8"/>
        <rFont val="Garamond"/>
        <family val="1"/>
      </rPr>
      <t xml:space="preserve">
Table 44: Settlement Statistics of Currency Derivatives Segment </t>
    </r>
  </si>
  <si>
    <t>सारणी 45: बीएसई के करेंसी फ्यूचर्स खंड में व्यापारावर्त (टर्नओवर) [लिखत (इंस्ट्रूमेंट) के अनुसार]   
Table 45: Instrument-wise Turnover in Currency Futures Segment of BSE</t>
  </si>
  <si>
    <t>सारणी 46: एनएसई के करेंसी डेरिवेटिव खंड में व्यापारावर्त (टर्नओवर) [लिखत (इंस्ट्रूमेंट) के अनुसार] 
Table 46: Instrument-wise Turnover in Currency Derivatives Segment  of NSE</t>
  </si>
  <si>
    <t>सारणी 47:  एमएसईआई के करेंसी डेरिवेटिव खंड में व्यापारावर्त (टर्नओवर) [लिखत (इंस्ट्रूमेंट) के अनुसार] 
Table 47: Instrument-wise Turnover in Currency Derivatives Segment of MSEI</t>
  </si>
  <si>
    <r>
      <rPr>
        <sz val="14"/>
        <color indexed="8"/>
        <rFont val="Garamond"/>
        <family val="1"/>
      </rPr>
      <t>सारणी 48: बीएसई के करेंसी डेरिवेटिव खंड में व्यापारावर्त (टर्नओवर) [परिपक्वता अवधि के अनुसार]</t>
    </r>
    <r>
      <rPr>
        <sz val="12"/>
        <color indexed="8"/>
        <rFont val="Garamond"/>
        <family val="1"/>
      </rPr>
      <t xml:space="preserve">
Table 48: Maturity-wise Turnover in Currency Derivatives Segment of BSE</t>
    </r>
  </si>
  <si>
    <r>
      <rPr>
        <sz val="14"/>
        <color indexed="8"/>
        <rFont val="Garamond"/>
        <family val="1"/>
      </rPr>
      <t>सारणी 49: एनएसई के करेंसी डेरिवेटिव खंड में व्यापारावर्त (टर्नओवर) [परिपक्वता अवधि के अनुसार]</t>
    </r>
    <r>
      <rPr>
        <sz val="12"/>
        <color indexed="8"/>
        <rFont val="Garamond"/>
        <family val="1"/>
      </rPr>
      <t xml:space="preserve">
Table 49: Maturity-wise Turnover in Currency Derivatives Segment of NSE</t>
    </r>
  </si>
  <si>
    <r>
      <rPr>
        <sz val="14"/>
        <color indexed="8"/>
        <rFont val="Garamond"/>
        <family val="1"/>
      </rPr>
      <t>सारणी 50: एमएसईआई के करेंसी डेरिवेटिव खंड में व्यापारावर्त (टर्नओवर) [परिपक्वता अवधि के अनुसार]</t>
    </r>
    <r>
      <rPr>
        <sz val="12"/>
        <color indexed="8"/>
        <rFont val="Garamond"/>
        <family val="1"/>
      </rPr>
      <t xml:space="preserve">
Table 50: Maturity-wise Turnover in Currency Derivatives Segment of MSEI </t>
    </r>
  </si>
  <si>
    <r>
      <rPr>
        <sz val="14"/>
        <color indexed="8"/>
        <rFont val="Garamond"/>
        <family val="1"/>
      </rPr>
      <t>सारणी 51: बीएसई, एनएसई और एमएसईआई में इंटरेस्ट रेट (ब्याज दर) फ्यूचर्स में हुई ट्रेडिंग से संबंधित ऑकड़ें</t>
    </r>
    <r>
      <rPr>
        <sz val="12"/>
        <color indexed="8"/>
        <rFont val="Garamond"/>
        <family val="1"/>
      </rPr>
      <t xml:space="preserve">
Table 51: Trading Statistics of Interest Rate Futures at BSE, NSE and MSEI</t>
    </r>
  </si>
  <si>
    <r>
      <rPr>
        <sz val="14"/>
        <color indexed="8"/>
        <rFont val="Garamond"/>
        <family val="1"/>
      </rPr>
      <t>सारणी 52: बीएसई, एनएसई और एमएसईआई के इंटरेस्ट रेट (ब्याज दर) फ्यूचर्स में हुए निपटान (सेटलमेंट) संबंधी ऑकड़ें</t>
    </r>
    <r>
      <rPr>
        <sz val="12"/>
        <color indexed="8"/>
        <rFont val="Garamond"/>
        <family val="1"/>
      </rPr>
      <t xml:space="preserve">
Table 52: Settlement Statistics in Interest Rate Futures at BSE, NSE and MSEI</t>
    </r>
  </si>
  <si>
    <r>
      <rPr>
        <sz val="14"/>
        <color indexed="8"/>
        <rFont val="Garamond"/>
        <family val="1"/>
      </rPr>
      <t>सारणी 53: विदेशी पोर्टफोलियो निवेश के रूख</t>
    </r>
    <r>
      <rPr>
        <sz val="12"/>
        <color indexed="8"/>
        <rFont val="Garamond"/>
        <family val="1"/>
      </rPr>
      <t xml:space="preserve">
Table 53: Trends in Foreign Portfolio Investment</t>
    </r>
  </si>
  <si>
    <r>
      <rPr>
        <sz val="14"/>
        <color indexed="8"/>
        <rFont val="Garamond"/>
        <family val="1"/>
      </rPr>
      <t>सारणी 54: विदेशी पोर्टफोलियो निवेशकों (एफपीआई) की अभिरक्षाधीन आस्तियों (असेट्स अंडर कस्टडी) की तुलना में ऑफशोर डेरिवेटिव इंस्ट्रूमेंट (ओडीआई) का आनुमानिक मूल्य</t>
    </r>
    <r>
      <rPr>
        <sz val="12"/>
        <color indexed="8"/>
        <rFont val="Garamond"/>
        <family val="1"/>
      </rPr>
      <t xml:space="preserve">
Table 54: Notional Value of Offshore Derivative Instruments (ODIs) Vs Assets Under Custody (AUC) of FPIs</t>
    </r>
  </si>
  <si>
    <r>
      <rPr>
        <sz val="14"/>
        <color indexed="8"/>
        <rFont val="Garamond"/>
        <family val="1"/>
      </rPr>
      <t xml:space="preserve">सारणी 55: अभिरक्षकों के अभिरक्षाधीन आस्तियाँ (एयूसी) </t>
    </r>
    <r>
      <rPr>
        <sz val="12"/>
        <color indexed="8"/>
        <rFont val="Garamond"/>
        <family val="1"/>
      </rPr>
      <t xml:space="preserve">
Table 55: Assets under the Custody of Custodians</t>
    </r>
  </si>
  <si>
    <r>
      <rPr>
        <sz val="14"/>
        <color indexed="8"/>
        <rFont val="Garamond"/>
        <family val="1"/>
      </rPr>
      <t>सारणी 56: विदेशी जोखिम पूँजी निवेशकों (एफवीसीआई) द्वारा किया गया कुल निवेश [क्षेत्र के अनुसार]</t>
    </r>
    <r>
      <rPr>
        <sz val="12"/>
        <color indexed="8"/>
        <rFont val="Garamond"/>
        <family val="1"/>
      </rPr>
      <t xml:space="preserve">
Table 56: Cumulative Sectoral  Investment of Foreign Venture Capital Investors (FVCIs)</t>
    </r>
  </si>
  <si>
    <r>
      <rPr>
        <sz val="14"/>
        <color indexed="8"/>
        <rFont val="Garamond"/>
        <family val="1"/>
      </rPr>
      <t xml:space="preserve">सारणी 57: म्यूचुअल फंडों द्वारा जुटाई गई रकम से संबंधित आँकड़े </t>
    </r>
    <r>
      <rPr>
        <sz val="12"/>
        <color indexed="8"/>
        <rFont val="Garamond"/>
        <family val="1"/>
      </rPr>
      <t xml:space="preserve">
Table 57: Trends in Resource Mobilization by Mutual Funds </t>
    </r>
  </si>
  <si>
    <r>
      <rPr>
        <sz val="14"/>
        <color indexed="8"/>
        <rFont val="Garamond"/>
        <family val="1"/>
      </rPr>
      <t>सारणी 58: स्कीम के अनुसार म्यूचुअल फंडों के ऑकड़े</t>
    </r>
    <r>
      <rPr>
        <sz val="12"/>
        <color indexed="8"/>
        <rFont val="Garamond"/>
        <family val="1"/>
      </rPr>
      <t xml:space="preserve">
Table 58: Scheme-wise Statistics of Mutual Funds</t>
    </r>
  </si>
  <si>
    <r>
      <rPr>
        <sz val="14"/>
        <color indexed="8"/>
        <rFont val="Garamond"/>
        <family val="1"/>
      </rPr>
      <t xml:space="preserve">सारणी 59: म्यूचुअल फंडों द्वारा स्टॉक एक्सचेंजों में किए गए लेनदेनों का रूख </t>
    </r>
    <r>
      <rPr>
        <sz val="12"/>
        <color indexed="8"/>
        <rFont val="Garamond"/>
        <family val="1"/>
      </rPr>
      <t xml:space="preserve">
Table 59: Trends in Transactions on Stock Exchanges by Mutual Funds</t>
    </r>
  </si>
  <si>
    <r>
      <rPr>
        <sz val="14"/>
        <color indexed="8"/>
        <rFont val="Garamond"/>
        <family val="1"/>
      </rPr>
      <t xml:space="preserve">सारणी 60: पोर्टफोलियो प्रबंधकों द्वारा प्रबंधित आस्तियाँ </t>
    </r>
    <r>
      <rPr>
        <sz val="12"/>
        <color indexed="8"/>
        <rFont val="Garamond"/>
        <family val="1"/>
      </rPr>
      <t xml:space="preserve">
Table 60: Assets Managed by Portfolio Managers</t>
    </r>
  </si>
  <si>
    <r>
      <rPr>
        <sz val="14"/>
        <color indexed="8"/>
        <rFont val="Garamond"/>
        <family val="1"/>
      </rPr>
      <t>सारणी 61:  सूचीबद्ध कंपनियों के हिसाब से एनएसडीएल एवं सीडीएसएल की प्रगति रिपोर्ट</t>
    </r>
    <r>
      <rPr>
        <sz val="12"/>
        <color indexed="8"/>
        <rFont val="Garamond"/>
        <family val="1"/>
      </rPr>
      <t xml:space="preserve">
Table 61: Progress Report of NSDL &amp; CDSl as on end of Month (Listed Companies)</t>
    </r>
  </si>
  <si>
    <r>
      <rPr>
        <sz val="14"/>
        <color indexed="8"/>
        <rFont val="Garamond"/>
        <family val="1"/>
      </rPr>
      <t>सारणी 62: डीमैट की दिशा में एनएसडीएल और सीडीएसएल में हुई प्रगति (सूचीबद्ध और असूचीगत कंपनियाँ)</t>
    </r>
    <r>
      <rPr>
        <sz val="12"/>
        <color indexed="8"/>
        <rFont val="Garamond"/>
        <family val="1"/>
      </rPr>
      <t xml:space="preserve">
Table 62: Progress of Dematerialisation at NSDL and CDSL (Listed and Unlisted Companies)</t>
    </r>
  </si>
  <si>
    <r>
      <rPr>
        <sz val="14"/>
        <color indexed="8"/>
        <rFont val="Garamond"/>
        <family val="1"/>
      </rPr>
      <t xml:space="preserve">सारणी 63: निक्षेपागार (डिपॉजटरी) संबंधी आँकड़ें </t>
    </r>
    <r>
      <rPr>
        <sz val="12"/>
        <color indexed="8"/>
        <rFont val="Garamond"/>
        <family val="1"/>
      </rPr>
      <t xml:space="preserve">
Table 63: Depository Statistics</t>
    </r>
  </si>
  <si>
    <r>
      <rPr>
        <sz val="14"/>
        <color indexed="8"/>
        <rFont val="Garamond"/>
        <family val="1"/>
      </rPr>
      <t>सारणी 64: एक्सचेंजों में जितनी कमोडिटियों में ट्रेड करने की अनुमति प्रदान की गई और जितनी कमोडटियों में ट्रेडिंग की गई, उनकी संख्या</t>
    </r>
    <r>
      <rPr>
        <sz val="12"/>
        <color indexed="8"/>
        <rFont val="Garamond"/>
        <family val="1"/>
      </rPr>
      <t xml:space="preserve">
Table 64: Number of Commodities Permitted and traded at Exchanges</t>
    </r>
  </si>
  <si>
    <r>
      <rPr>
        <sz val="14"/>
        <color indexed="8"/>
        <rFont val="Garamond"/>
        <family val="1"/>
      </rPr>
      <t>सारणी 65: कमोडिटी सूचकांक के रूख</t>
    </r>
    <r>
      <rPr>
        <sz val="12"/>
        <color indexed="8"/>
        <rFont val="Garamond"/>
        <family val="1"/>
      </rPr>
      <t xml:space="preserve">
Table 65: Trends in Commodity Indices</t>
    </r>
  </si>
  <si>
    <r>
      <rPr>
        <sz val="14"/>
        <color indexed="8"/>
        <rFont val="Garamond"/>
        <family val="1"/>
      </rPr>
      <t>सारणी 66: एमसीएक्स के कमोडिटी डेरिवेटिव के रूख</t>
    </r>
    <r>
      <rPr>
        <sz val="12"/>
        <color indexed="8"/>
        <rFont val="Garamond"/>
        <family val="1"/>
      </rPr>
      <t xml:space="preserve">
Table 66: Trends in Commodity Derivatives at MCX</t>
    </r>
  </si>
  <si>
    <r>
      <rPr>
        <sz val="14"/>
        <color indexed="8"/>
        <rFont val="Garamond"/>
        <family val="1"/>
      </rPr>
      <t>सारणी 67: एनसीडीईएक्स के कमोडिटी डेरिवेटिव के रूख</t>
    </r>
    <r>
      <rPr>
        <sz val="12"/>
        <color indexed="8"/>
        <rFont val="Garamond"/>
        <family val="1"/>
      </rPr>
      <t xml:space="preserve">
Table 67: Trends in Commodity Derivatives at NCDEX</t>
    </r>
  </si>
  <si>
    <r>
      <rPr>
        <sz val="14"/>
        <color indexed="8"/>
        <rFont val="Garamond"/>
        <family val="1"/>
      </rPr>
      <t>सारणी 68: बीएसई में कमोडिटी डेरिवेटिव के रूख</t>
    </r>
    <r>
      <rPr>
        <sz val="12"/>
        <color indexed="8"/>
        <rFont val="Garamond"/>
        <family val="1"/>
      </rPr>
      <t xml:space="preserve">
Table 68: Trends in  Commodity Derivatives at BSE</t>
    </r>
  </si>
  <si>
    <r>
      <rPr>
        <sz val="14"/>
        <color indexed="8"/>
        <rFont val="Garamond"/>
        <family val="1"/>
      </rPr>
      <t xml:space="preserve">सारणी 69: एनएसई के कमोडिटी डेरिवेटिव के रूख </t>
    </r>
    <r>
      <rPr>
        <sz val="12"/>
        <color indexed="8"/>
        <rFont val="Garamond"/>
        <family val="1"/>
      </rPr>
      <t xml:space="preserve">
Table 69: Trends in Commodity Derivatives at NSE</t>
    </r>
  </si>
  <si>
    <r>
      <rPr>
        <sz val="14"/>
        <color indexed="8"/>
        <rFont val="Garamond"/>
        <family val="1"/>
      </rPr>
      <t>सारणी 70: कमोडिटी फ्यूचर्स के व्यापारावर्त में सहभागी के अनुसार हिस्सेदारी (प्रतिशत में)</t>
    </r>
    <r>
      <rPr>
        <sz val="12"/>
        <color indexed="8"/>
        <rFont val="Garamond"/>
        <family val="1"/>
      </rPr>
      <t xml:space="preserve">
Table 70: Participant-wise percentage share of turnover in Commodity Futures</t>
    </r>
  </si>
  <si>
    <r>
      <rPr>
        <sz val="14"/>
        <color indexed="8"/>
        <rFont val="Garamond"/>
        <family val="1"/>
      </rPr>
      <t xml:space="preserve">सारणी 71: एमसीएक्स में कमोडिटी के अनुसार व्यापारावर्त और ट्रेडिंग की मात्रा </t>
    </r>
    <r>
      <rPr>
        <sz val="12"/>
        <color indexed="8"/>
        <rFont val="Garamond"/>
        <family val="1"/>
      </rPr>
      <t xml:space="preserve">
Table 71: Commodity-wise Trading Volume and Turnover at MCX</t>
    </r>
  </si>
  <si>
    <r>
      <rPr>
        <sz val="14"/>
        <color indexed="8"/>
        <rFont val="Garamond"/>
        <family val="1"/>
      </rPr>
      <t xml:space="preserve">सारणी 72: एनसीडीईएक्स में कमोडिटी के अनुसार व्यापारावर्त और ट्रेडिंग की मात्रा </t>
    </r>
    <r>
      <rPr>
        <sz val="12"/>
        <color indexed="8"/>
        <rFont val="Garamond"/>
        <family val="1"/>
      </rPr>
      <t xml:space="preserve">
Table 72: Commodity-wise Trading Volume and Turnover at NCDEX</t>
    </r>
  </si>
  <si>
    <r>
      <rPr>
        <sz val="14"/>
        <color indexed="8"/>
        <rFont val="Garamond"/>
        <family val="1"/>
      </rPr>
      <t xml:space="preserve">सारणी 73: आईसीईएक्स, एनएसई और बीएसई पर कमोडिटी के अनुसार व्यापारावर्त एवं ट्रेड का आकार  </t>
    </r>
    <r>
      <rPr>
        <sz val="12"/>
        <color indexed="8"/>
        <rFont val="Garamond"/>
        <family val="1"/>
      </rPr>
      <t xml:space="preserve">
Table 73: Commodity-wise Trading Volume and Turnover at ICEX, NSE and BSE</t>
    </r>
  </si>
  <si>
    <r>
      <rPr>
        <sz val="14"/>
        <color indexed="8"/>
        <rFont val="Garamond"/>
        <family val="1"/>
      </rPr>
      <t xml:space="preserve">सारणी 74: समष्टि आर्थिक सूचक </t>
    </r>
    <r>
      <rPr>
        <sz val="12"/>
        <color indexed="8"/>
        <rFont val="Garamond"/>
        <family val="1"/>
      </rPr>
      <t xml:space="preserve">
Table 74: Macro Economic Indicators</t>
    </r>
  </si>
  <si>
    <r>
      <t xml:space="preserve">सारणी 1:  भारतीय प्रतिभूति और विनिमय बोर्ड (सेबी) से रजिस्ट्रीकृत बाजार मध्यवर्ती (मार्केट इंटरमीडियरी)/संस्थाएँ </t>
    </r>
    <r>
      <rPr>
        <b/>
        <sz val="11"/>
        <color indexed="8"/>
        <rFont val="Mangal"/>
        <family val="1"/>
      </rPr>
      <t xml:space="preserve">
</t>
    </r>
    <r>
      <rPr>
        <b/>
        <sz val="11"/>
        <color indexed="8"/>
        <rFont val="Garamond"/>
        <family val="1"/>
      </rPr>
      <t>Table 1: SEBI Registered Market Intermediaries/ Institutions</t>
    </r>
  </si>
  <si>
    <t xml:space="preserve">बाजार मध्यवर्ती / Market Intermediaries </t>
  </si>
  <si>
    <t>स्टॉक एक्सचेंज (नकदी खंड) / Stock Exchanges (Cash Segment)</t>
  </si>
  <si>
    <t>स्टॉक एक्सचेंज (इक्विटी डेरिवेटिव खंड) / Stock Exchanges (Equity Derivatives Segment)</t>
  </si>
  <si>
    <t>स्टॉक एक्सचेंज (करंसी डेरिवेटिव खंड) / Stock Exchanges (Currency Derivatives Segment)</t>
  </si>
  <si>
    <t>स्टॉक एक्सचेंज (कमोडिटी डेरिवेटिव खंड) / Stock Exchanges (Commodity Derivatives Segment)</t>
  </si>
  <si>
    <r>
      <t>दलाल (नकदी खंड)</t>
    </r>
    <r>
      <rPr>
        <b/>
        <sz val="11"/>
        <color indexed="8"/>
        <rFont val="Mangal"/>
        <family val="1"/>
      </rPr>
      <t xml:space="preserve"> /</t>
    </r>
    <r>
      <rPr>
        <b/>
        <sz val="11"/>
        <color indexed="8"/>
        <rFont val="Garamond"/>
        <family val="1"/>
      </rPr>
      <t xml:space="preserve"> Brokers (Cash Segment)</t>
    </r>
  </si>
  <si>
    <t>दलाल (इक्विटी डेरिवेटिव खंड) / Brokers (Equity Derivatives Segment)</t>
  </si>
  <si>
    <t>दलाल (करंसी डेरिवेटिव खंड) /Brokers (Currency Derivatives Segment)</t>
  </si>
  <si>
    <t>दलाल (ऋण खंड) / Brokers (Debt Segment)</t>
  </si>
  <si>
    <t>दलाल (कमोडिटी डेरिवेटिव खंड)/ Brokers (Commodity Derivatives Segment)</t>
  </si>
  <si>
    <t>एमसीएक्स / MCX</t>
  </si>
  <si>
    <t>एनसीडीईएक्स / NCDEX</t>
  </si>
  <si>
    <t>आईसीईएक्स / ICEX</t>
  </si>
  <si>
    <t>कॉर्पोरेट दलाल (नकदी खंड) / Corporate Brokers (Cash Segment)</t>
  </si>
  <si>
    <t>विदेशी पोर्टफोलियो निवेशक / Foreign Portfolio Investors (FPIs)</t>
  </si>
  <si>
    <t>अभिरक्षक / Custodians</t>
  </si>
  <si>
    <t>नामनिर्दिष्ट निक्षेपागार सहभागी (डीडीपी) / Designated Depositories Participants (DDPs)</t>
  </si>
  <si>
    <t>निक्षेपागार / Depositories</t>
  </si>
  <si>
    <t>निक्षेपागार सहभागी / Depository Participants</t>
  </si>
  <si>
    <t>मर्चेंट बैंकर्स / Merchant Bankers</t>
  </si>
  <si>
    <t>निर्गमन के बैंकर्स / Bankers to an Issue</t>
  </si>
  <si>
    <t>डिबेंचर न्यासी / Debenture Trustees</t>
  </si>
  <si>
    <t>क्रेडिट रेटिंग एजेंसी / Credit Rating Agencies</t>
  </si>
  <si>
    <t>केवाईसी रजिस्ट्रीकरण एजेंसी (केआरए) / KYC Registration Agencies (KRA)</t>
  </si>
  <si>
    <t>निर्गम रजिस्ट्रार और शेयर अंतरण अभिकर्ता / Registrars to an Issue &amp; Share Transfer Agents</t>
  </si>
  <si>
    <t>जोखिम पूँजी निधियाँ / Venture Capital Funds</t>
  </si>
  <si>
    <t>विदेशी जोखिम पूँजी निवेशक / Foreign Venture Capital Investors</t>
  </si>
  <si>
    <t>आनुकल्पिक निवेश निधियाँ / Alternative Investment Funds</t>
  </si>
  <si>
    <t>पोर्टफोलियो प्रबंधक / Portfolio Managers</t>
  </si>
  <si>
    <t>म्यूचुअल फंड / Mutual Funds</t>
  </si>
  <si>
    <t>निवेश सलाहकार / Investment Advisors</t>
  </si>
  <si>
    <t>अनुसंधान विश्लेषक / Research Analysts</t>
  </si>
  <si>
    <t>अवसंरचना निवेश न्यास / Infrastructure Investment Trusts (InvITs)</t>
  </si>
  <si>
    <t>रियल इस्टेट निवेश न्यास / Real Estate Investment Trusts (REITs)</t>
  </si>
  <si>
    <t>सामूहिक निवेश योजनाएं / Collective Investment Schemes</t>
  </si>
  <si>
    <t>अनुमोदित मध्यवर्ती (स्टॉक उधार स्कीम) / Approved Intermediaries (Stock Lending Schemes)</t>
  </si>
  <si>
    <t>एसटीपी (केंद्रीकृत हब) / STP (Centralised Hub)</t>
  </si>
  <si>
    <t>एसटीपी सेवा प्रदाता / STP Service Providers</t>
  </si>
  <si>
    <t>टिप्पणी / Note:</t>
  </si>
  <si>
    <t>$ 28 फरवरी, 2023 तक की स्थिति के अनुसार
$ indicates as on February 28, 2023</t>
  </si>
  <si>
    <r>
      <t>स्रोत:</t>
    </r>
    <r>
      <rPr>
        <sz val="11"/>
        <color indexed="8"/>
        <rFont val="Garamond"/>
        <family val="1"/>
      </rPr>
      <t xml:space="preserve"> सेबी, एनएसडीएल, सीडीएसएल </t>
    </r>
    <r>
      <rPr>
        <b/>
        <sz val="11"/>
        <color indexed="8"/>
        <rFont val="Garamond"/>
        <family val="1"/>
      </rPr>
      <t xml:space="preserve">
Source:  </t>
    </r>
    <r>
      <rPr>
        <sz val="11"/>
        <color indexed="8"/>
        <rFont val="Garamond"/>
        <family val="1"/>
      </rPr>
      <t>SEBI, NSDL, CDSL</t>
    </r>
  </si>
  <si>
    <t>क्र.सं. Sl.No.</t>
  </si>
  <si>
    <t xml:space="preserve">  निर्गमकर्ता / कंपनी का नाम 
Name of the Issuer/Company</t>
  </si>
  <si>
    <t xml:space="preserve"> सूचीबद्ध होने की तारीख
 Date of Listing</t>
  </si>
  <si>
    <t>निर्गम का प्रकार 
Type of Issue</t>
  </si>
  <si>
    <t>जारी किए गए शेयरों की संख्या 
Number of Shares issued</t>
  </si>
  <si>
    <t>अंकित मूल्य 
Face Value (₹ )</t>
  </si>
  <si>
    <t>प्रीमियम मूल्य  Premium Value (₹ )</t>
  </si>
  <si>
    <t xml:space="preserve">  निर्गम कीमत 
Issue Price 
(₹)</t>
  </si>
  <si>
    <r>
      <t xml:space="preserve">जुटाई गई रकम (करोड़ रुपये में) 
</t>
    </r>
    <r>
      <rPr>
        <b/>
        <sz val="11"/>
        <rFont val="Garamond"/>
        <family val="1"/>
      </rPr>
      <t>Amount raised (in crores</t>
    </r>
    <r>
      <rPr>
        <b/>
        <sz val="10"/>
        <rFont val="Garamond"/>
        <family val="1"/>
      </rPr>
      <t>)</t>
    </r>
  </si>
  <si>
    <r>
      <t xml:space="preserve">अतिअभिदान
(कितना गुना)
</t>
    </r>
    <r>
      <rPr>
        <b/>
        <sz val="11"/>
        <rFont val="Garamond"/>
        <family val="1"/>
      </rPr>
      <t>Oversubscribed (no. of times)</t>
    </r>
  </si>
  <si>
    <r>
      <t xml:space="preserve">जनता को किए गए शुद्ध प्रस्ताव और 'अन्यों' की श्रेणी के तहत किया गया आबंटन 
(शेयरों की सं.) 
</t>
    </r>
    <r>
      <rPr>
        <b/>
        <sz val="11"/>
        <rFont val="Garamond"/>
        <family val="1"/>
      </rPr>
      <t>Allocation in Net offer to public &amp; Others (No. of shares)</t>
    </r>
  </si>
  <si>
    <t>जनता को किया गया शुद्ध प्रस्ताव* 
Net offer to public*</t>
  </si>
  <si>
    <t>नए निर्गम से 
Fresh</t>
  </si>
  <si>
    <t>ओएफएस 
OFS</t>
  </si>
  <si>
    <t xml:space="preserve">       कुल         Total</t>
  </si>
  <si>
    <t>क्यूआईबी
QIB</t>
  </si>
  <si>
    <t>एनआईआई
NII</t>
  </si>
  <si>
    <t>आरआईआई
RII</t>
  </si>
  <si>
    <t>अन्य, यदि कोई हो [बाजार निर्माता (मार्केट मेकर) एवं आरक्षित]
Others, if any (Market Maker &amp; Reservation)</t>
  </si>
  <si>
    <r>
      <t xml:space="preserve">*कंपनी द्वारा जारी किए गए शेयर अंशत: समादत्त हैं, कितुं इन्हें पूर्णत: समादत्त मानकर ही जानकारी प्रस्तुत की गई है । 
</t>
    </r>
    <r>
      <rPr>
        <b/>
        <sz val="11"/>
        <color rgb="FF000000"/>
        <rFont val="Garamond"/>
        <family val="1"/>
      </rPr>
      <t>Shares issued by the Company are partly paid up but the information is provided considering the same as fully paid up.</t>
    </r>
  </si>
  <si>
    <r>
      <t xml:space="preserve">जनता को किया गया शुद्ध प्रस्ताव = क्यूआईबी (एंकर निवेशक सहित)+ आरआईआई+ एनआईआई [किंतु इसमें शामिल नहीं है: कर्मचारियों का हिस्सा + शेयरधारकों का हिस्सा + बाजार निर्माता (मार्केट मेकर) का हिस्सा] 
</t>
    </r>
    <r>
      <rPr>
        <b/>
        <u/>
        <sz val="11"/>
        <rFont val="Garamond"/>
        <family val="1"/>
      </rPr>
      <t xml:space="preserve"> Net offer to Public = QIB (Including anchor) + RII + NII (Excluding Employee Reservation +Shareholder Reservation + Market maker)</t>
    </r>
  </si>
  <si>
    <t>क्र.सं. 
Sl.No</t>
  </si>
  <si>
    <r>
      <t xml:space="preserve"> लक्षित कंपनी 
</t>
    </r>
    <r>
      <rPr>
        <b/>
        <sz val="14"/>
        <color indexed="8"/>
        <rFont val="Garamond"/>
        <family val="1"/>
      </rPr>
      <t>Target Company</t>
    </r>
  </si>
  <si>
    <r>
      <t xml:space="preserve">अर्जनकर्ता/ सामान्य मति से कार्य करने वाले व्यक्ति (पीएसी)  </t>
    </r>
    <r>
      <rPr>
        <b/>
        <sz val="14"/>
        <color indexed="8"/>
        <rFont val="Garamond"/>
        <family val="1"/>
      </rPr>
      <t>Acquirers/PACs</t>
    </r>
  </si>
  <si>
    <r>
      <t xml:space="preserve">सार्वजनिक घोषणा की तारीख
</t>
    </r>
    <r>
      <rPr>
        <b/>
        <sz val="14"/>
        <color indexed="8"/>
        <rFont val="Garamond"/>
        <family val="1"/>
      </rPr>
      <t>Public Announcement Date</t>
    </r>
  </si>
  <si>
    <r>
      <t xml:space="preserve">प्रस्ताव के खुलने की तारीख 
</t>
    </r>
    <r>
      <rPr>
        <b/>
        <sz val="14"/>
        <color indexed="8"/>
        <rFont val="Garamond"/>
        <family val="1"/>
      </rPr>
      <t>Offer Opening Date</t>
    </r>
  </si>
  <si>
    <r>
      <t xml:space="preserve">प्रस्ताव के बंद होने की तारीख 
</t>
    </r>
    <r>
      <rPr>
        <b/>
        <sz val="14"/>
        <color indexed="8"/>
        <rFont val="Garamond"/>
        <family val="1"/>
      </rPr>
      <t>Offer Closing Date</t>
    </r>
  </si>
  <si>
    <r>
      <t>प्रस्ताव का आकार /</t>
    </r>
    <r>
      <rPr>
        <b/>
        <sz val="14"/>
        <color indexed="8"/>
        <rFont val="Garamond"/>
        <family val="1"/>
      </rPr>
      <t xml:space="preserve"> Offer Size</t>
    </r>
  </si>
  <si>
    <t>प्रति शेयर  प्रस्ताव की कीमत (₹)
 Offer
 Price (₹ ) per share</t>
  </si>
  <si>
    <t>प्रस्ताव का आकार (करोड़ ₹ में) 
Offer Size (₹  crore)</t>
  </si>
  <si>
    <t>शेयरों की सं.
 No. of 
Shares</t>
  </si>
  <si>
    <t>इक्विटी पूँजी का प्रतिशत 
Percent of Equity 
Capital</t>
  </si>
  <si>
    <r>
      <rPr>
        <b/>
        <sz val="12"/>
        <color indexed="8"/>
        <rFont val="Garamond"/>
        <family val="1"/>
      </rPr>
      <t>सारणी 4: भारतीय प्रतिभूति और विनिमय बोर्ड (शेयरों का पर्याप्त अर्जन और अधिग्रहण) विनियम, 2011 के तहत् बंद हुए प्रस्तावों के रूख</t>
    </r>
    <r>
      <rPr>
        <b/>
        <sz val="11"/>
        <color indexed="8"/>
        <rFont val="Garamond"/>
        <family val="1"/>
      </rPr>
      <t xml:space="preserve">
Table 4: Trends in Closed Offers under SEBI (Substantial Acquisition of Shares and Takeover) Regulations, 2011</t>
    </r>
  </si>
  <si>
    <t>वर्ष/ महीना
Year / Month</t>
  </si>
  <si>
    <r>
      <rPr>
        <b/>
        <sz val="12"/>
        <color indexed="8"/>
        <rFont val="Garamond"/>
        <family val="1"/>
      </rPr>
      <t>खुले प्रस्ताव</t>
    </r>
    <r>
      <rPr>
        <b/>
        <sz val="11"/>
        <color indexed="8"/>
        <rFont val="Garamond"/>
        <family val="1"/>
      </rPr>
      <t xml:space="preserve"> /Open Offers</t>
    </r>
  </si>
  <si>
    <r>
      <rPr>
        <b/>
        <sz val="12"/>
        <color indexed="8"/>
        <rFont val="Garamond"/>
        <family val="1"/>
      </rPr>
      <t>उद्देश्य</t>
    </r>
    <r>
      <rPr>
        <b/>
        <sz val="14"/>
        <color indexed="8"/>
        <rFont val="Garamond"/>
        <family val="1"/>
      </rPr>
      <t xml:space="preserve"> </t>
    </r>
    <r>
      <rPr>
        <b/>
        <sz val="11"/>
        <color indexed="8"/>
        <rFont val="Garamond"/>
        <family val="1"/>
      </rPr>
      <t>/Objectives</t>
    </r>
  </si>
  <si>
    <r>
      <rPr>
        <b/>
        <sz val="14"/>
        <color indexed="8"/>
        <rFont val="Garamond"/>
        <family val="1"/>
      </rPr>
      <t xml:space="preserve">कुल </t>
    </r>
    <r>
      <rPr>
        <b/>
        <sz val="11"/>
        <color indexed="8"/>
        <rFont val="Garamond"/>
        <family val="1"/>
      </rPr>
      <t>/Total</t>
    </r>
  </si>
  <si>
    <r>
      <rPr>
        <b/>
        <sz val="12"/>
        <color indexed="8"/>
        <rFont val="Garamond"/>
        <family val="1"/>
      </rPr>
      <t>प्रबंध-मंडल के नियंत्रण में बदलाव</t>
    </r>
    <r>
      <rPr>
        <b/>
        <sz val="11"/>
        <color indexed="8"/>
        <rFont val="Garamond"/>
        <family val="1"/>
      </rPr>
      <t xml:space="preserve">
Change in Control 
of Management</t>
    </r>
  </si>
  <si>
    <r>
      <rPr>
        <b/>
        <sz val="12"/>
        <color indexed="8"/>
        <rFont val="Garamond"/>
        <family val="1"/>
      </rPr>
      <t>हिस्सेदारी बढ़ाना</t>
    </r>
    <r>
      <rPr>
        <b/>
        <sz val="14"/>
        <color indexed="8"/>
        <rFont val="Garamond"/>
        <family val="1"/>
      </rPr>
      <t xml:space="preserve"> </t>
    </r>
    <r>
      <rPr>
        <b/>
        <sz val="11"/>
        <color indexed="8"/>
        <rFont val="Garamond"/>
        <family val="1"/>
      </rPr>
      <t>Consolidation of Holdings</t>
    </r>
  </si>
  <si>
    <r>
      <rPr>
        <b/>
        <sz val="12"/>
        <color indexed="8"/>
        <rFont val="Garamond"/>
        <family val="1"/>
      </rPr>
      <t>पर्याप्त अर्जन</t>
    </r>
    <r>
      <rPr>
        <b/>
        <sz val="11"/>
        <color indexed="8"/>
        <rFont val="Garamond"/>
        <family val="1"/>
      </rPr>
      <t xml:space="preserve">
Substantial Acquisition</t>
    </r>
  </si>
  <si>
    <r>
      <rPr>
        <b/>
        <sz val="12"/>
        <color indexed="8"/>
        <rFont val="Garamond"/>
        <family val="1"/>
      </rPr>
      <t xml:space="preserve">प्रस्तावों की सं. 
</t>
    </r>
    <r>
      <rPr>
        <b/>
        <sz val="11"/>
        <color indexed="8"/>
        <rFont val="Garamond"/>
        <family val="1"/>
      </rPr>
      <t>No. of Offers</t>
    </r>
  </si>
  <si>
    <r>
      <rPr>
        <b/>
        <sz val="12"/>
        <color indexed="8"/>
        <rFont val="Garamond"/>
        <family val="1"/>
      </rPr>
      <t>रकम (करोड़ ₹ में)</t>
    </r>
    <r>
      <rPr>
        <b/>
        <sz val="14"/>
        <color indexed="8"/>
        <rFont val="Garamond"/>
        <family val="1"/>
      </rPr>
      <t xml:space="preserve"> </t>
    </r>
    <r>
      <rPr>
        <b/>
        <sz val="11"/>
        <color indexed="8"/>
        <rFont val="Garamond"/>
        <family val="1"/>
      </rPr>
      <t>Amount (₹  crore)</t>
    </r>
  </si>
  <si>
    <r>
      <rPr>
        <b/>
        <sz val="12"/>
        <color indexed="8"/>
        <rFont val="Garamond"/>
        <family val="1"/>
      </rPr>
      <t>प्रस्तावों की सं.</t>
    </r>
    <r>
      <rPr>
        <b/>
        <sz val="11"/>
        <color indexed="8"/>
        <rFont val="Garamond"/>
        <family val="1"/>
      </rPr>
      <t xml:space="preserve">
No. of Offers</t>
    </r>
  </si>
  <si>
    <r>
      <rPr>
        <b/>
        <sz val="12"/>
        <color indexed="8"/>
        <rFont val="Garamond"/>
        <family val="1"/>
      </rPr>
      <t>रकम 
(करोड़ ₹ में)</t>
    </r>
    <r>
      <rPr>
        <b/>
        <sz val="11"/>
        <color indexed="8"/>
        <rFont val="Garamond"/>
        <family val="1"/>
      </rPr>
      <t xml:space="preserve"> Amount (₹  crore)</t>
    </r>
  </si>
  <si>
    <r>
      <rPr>
        <b/>
        <sz val="12"/>
        <color indexed="8"/>
        <rFont val="Garamond"/>
        <family val="1"/>
      </rPr>
      <t>प्रस्तावों की सं.</t>
    </r>
    <r>
      <rPr>
        <b/>
        <sz val="11"/>
        <color indexed="8"/>
        <rFont val="Garamond"/>
        <family val="1"/>
      </rPr>
      <t xml:space="preserve"> 
No. of Offers</t>
    </r>
  </si>
  <si>
    <r>
      <rPr>
        <b/>
        <sz val="12"/>
        <color indexed="8"/>
        <rFont val="Garamond"/>
        <family val="1"/>
      </rPr>
      <t>रकम 
(करोड़ ₹ में)</t>
    </r>
    <r>
      <rPr>
        <b/>
        <sz val="14"/>
        <color indexed="8"/>
        <rFont val="Garamond"/>
        <family val="1"/>
      </rPr>
      <t xml:space="preserve"> </t>
    </r>
    <r>
      <rPr>
        <b/>
        <sz val="11"/>
        <color indexed="8"/>
        <rFont val="Garamond"/>
        <family val="1"/>
      </rPr>
      <t>Amount 
(₹  crore)</t>
    </r>
  </si>
  <si>
    <r>
      <rPr>
        <b/>
        <sz val="12"/>
        <color indexed="8"/>
        <rFont val="Garamond"/>
        <family val="1"/>
      </rPr>
      <t>प्रस्तावों की सं.</t>
    </r>
    <r>
      <rPr>
        <b/>
        <sz val="14"/>
        <color indexed="8"/>
        <rFont val="Garamond"/>
        <family val="1"/>
      </rPr>
      <t xml:space="preserve"> 
</t>
    </r>
    <r>
      <rPr>
        <b/>
        <sz val="11"/>
        <color indexed="8"/>
        <rFont val="Garamond"/>
        <family val="1"/>
      </rPr>
      <t>No. of Offers</t>
    </r>
  </si>
  <si>
    <r>
      <rPr>
        <b/>
        <sz val="12"/>
        <color indexed="8"/>
        <rFont val="Garamond"/>
        <family val="1"/>
      </rPr>
      <t>रकम 
(करोड़ ₹ में)</t>
    </r>
    <r>
      <rPr>
        <b/>
        <sz val="11"/>
        <color indexed="8"/>
        <rFont val="Garamond"/>
        <family val="1"/>
      </rPr>
      <t xml:space="preserve"> Amount 
(₹  crore</t>
    </r>
  </si>
  <si>
    <t>अप्रैल/APR-22</t>
  </si>
  <si>
    <t>जून /Jun-22</t>
  </si>
  <si>
    <t>जुलाई /Jul-22</t>
  </si>
  <si>
    <t>अगस्त /Aug-22</t>
  </si>
  <si>
    <t>सितम्बर /Sep-22</t>
  </si>
  <si>
    <t>अक्तूबर /Oct-22</t>
  </si>
  <si>
    <t>नवम्बर /Nov-22</t>
  </si>
  <si>
    <r>
      <t>फरवरी/</t>
    </r>
    <r>
      <rPr>
        <sz val="11"/>
        <color indexed="8"/>
        <rFont val="Garamond"/>
        <family val="1"/>
      </rPr>
      <t>Feb-23</t>
    </r>
  </si>
  <si>
    <r>
      <t>*</t>
    </r>
    <r>
      <rPr>
        <sz val="14"/>
        <color indexed="8"/>
        <rFont val="Garamond"/>
        <family val="1"/>
      </rPr>
      <t xml:space="preserve">ऐसे मामलों में जहाँ प्रस्ताव (ऑफर) के एक से अधिक उद्देश्य हैं, वहाँ निर्गम को उन उद्देश्यों में से किसी एक के तहत ही दर्शाया गया है । </t>
    </r>
    <r>
      <rPr>
        <sz val="11"/>
        <color indexed="8"/>
        <rFont val="Garamond"/>
        <family val="1"/>
      </rPr>
      <t xml:space="preserve">
*In instances where offers have more than one objective, the issue is classified only under one of the same.</t>
    </r>
  </si>
  <si>
    <r>
      <rPr>
        <sz val="14"/>
        <color indexed="8"/>
        <rFont val="Garamond"/>
        <family val="1"/>
      </rPr>
      <t xml:space="preserve">ये आँकड़ें प्रस्ताव के बंद होने की तारीख के आधार पर तैयार किए गए हैं । </t>
    </r>
    <r>
      <rPr>
        <sz val="11"/>
        <color indexed="8"/>
        <rFont val="Garamond"/>
        <family val="1"/>
      </rPr>
      <t xml:space="preserve">
Data is compiled based on offer closing date</t>
    </r>
  </si>
  <si>
    <t>$ 28 फरवरी, 2023 तक की स्थिति के अनुसार 
$ indicates upto February 28, 2023</t>
  </si>
  <si>
    <r>
      <rPr>
        <b/>
        <sz val="14"/>
        <color indexed="8"/>
        <rFont val="Garamond"/>
        <family val="1"/>
      </rPr>
      <t xml:space="preserve">स्रोत: सेबी </t>
    </r>
    <r>
      <rPr>
        <b/>
        <sz val="11"/>
        <color indexed="8"/>
        <rFont val="Garamond"/>
        <family val="1"/>
      </rPr>
      <t xml:space="preserve">
Source: SEBI.</t>
    </r>
  </si>
  <si>
    <t>सारणी 5क: प्राथमिक बाजारों (प्राइमरी मार्केट) के माध्यम से जुटाई गई कुल पूँजी
Table 5 A: Consolidated Resource Mobilisation through Primary markets</t>
  </si>
  <si>
    <t>पैसा कैसे जुटाया गया
Modes of Fund Raising</t>
  </si>
  <si>
    <t>2022-23 #</t>
  </si>
  <si>
    <t>निर्गमों की सं. 
No. of Issues</t>
  </si>
  <si>
    <t>रकम (करोड़ रुपये में)
Amount (Rs.crore)</t>
  </si>
  <si>
    <t>इक्विटी निर्गम (इश्यू) / Equity Issues</t>
  </si>
  <si>
    <t>क. आईपीओ (मुख्य बोर्ड)
A. IPOs (Main Board)</t>
  </si>
  <si>
    <t>i) ओएफएस के जरिए
i) OFS Component</t>
  </si>
  <si>
    <t>ii) नई पूँजी (कैपिटल) जुटाकर
ii)Fresh Capital Raising Component</t>
  </si>
  <si>
    <t>ख. आईपीओ (एसएमई)
B. IPO (SME)</t>
  </si>
  <si>
    <t>i) ओएफएस  के जरिए
i) OFS Component</t>
  </si>
  <si>
    <t>ग. आईपीओ (कुल) [क+ख]
C. IPO (Total) [A+B]</t>
  </si>
  <si>
    <t>i) ओएफएस  के जरिए (कुल)
i) OFS Component (Total)</t>
  </si>
  <si>
    <t>ii) नई पूँजी (कैपिटल) जुटाकर (कुल)
ii)Fresh Capital Raising Component (Total)</t>
  </si>
  <si>
    <t>घ.  एफपीओ - मुख्य बोर्ड में
D. FPO in the Main Board</t>
  </si>
  <si>
    <t xml:space="preserve">ङ.  एफपीओ - एसएमई खंड में
 E. FPO in the SME Segment </t>
  </si>
  <si>
    <t>ii) नई पूंजी (कैपिटल) जुटाकर
ii)Fresh Capital Raising Component</t>
  </si>
  <si>
    <t>च. एफपीओ (कुल) [घ+ङ]
F. FPO (Total) [D+E]</t>
  </si>
  <si>
    <t>छ. इक्विटी वाले कुल सार्वजनिक निर्गम (ग+च)
G. Total Public Issues in equity (C+F)</t>
  </si>
  <si>
    <t>i) ओएफएस के जरिए (कुल)
i) OFS Component (Total)</t>
  </si>
  <si>
    <t>ii) नई पूंजी (कैपिटल) जुटाकर (कुल)
ii)Fresh Capital Raising Component (Total)</t>
  </si>
  <si>
    <t>ज. साधिकार निर्गम 
H. Rights Issue</t>
  </si>
  <si>
    <t xml:space="preserve">i) मुख्य बोर्ड की कंपनियाँ
i) MainBoard Companies </t>
  </si>
  <si>
    <t>ii)एसएमई / आईजीपी कंपनियाँ
 ii)SME / IGP Companies</t>
  </si>
  <si>
    <t>झ. अधिमानी निर्गम
I.Preferential Issue</t>
  </si>
  <si>
    <t>ञ.क्यूआईपी / आईपीपी
J. QIPs/IPPs</t>
  </si>
  <si>
    <t>ii)एसएमई / आईजीपी कंपनियाँ 
ii)SME / IGP Companies</t>
  </si>
  <si>
    <t>ट. एक्सचेंजों के माध्यम से ओएफएस
K. OFS through Exchanges</t>
  </si>
  <si>
    <t>ठ.आईजीपी खंड के माध्यम से जुटाया गया कुल पैसा
L. Total Fund raised in IGP Segment</t>
  </si>
  <si>
    <t>i) ओएफएस के जरिए
i)OFS Component</t>
  </si>
  <si>
    <t xml:space="preserve">ड.जुटाई गई कुल इक्विटी
M. Total Equity raised </t>
  </si>
  <si>
    <t>i)ओएफएस के जरिए (कुल) छ(i)+ट+ठ(i) 
i) OFS Component (Total) G(i)+K+L(i)</t>
  </si>
  <si>
    <t>ii) नई पूंजी (कैपिटल) जुटाकर (कुल) छ(ii)+ज+झ+ञ+ठ(ii)
ii) Fresh Capital Raising Component (Total) G(ii)+H+I+J+L(ii)</t>
  </si>
  <si>
    <t>बॉण्ड बाजार / Bond Market</t>
  </si>
  <si>
    <t>ढ. कारपोरेट बॉण्ड बाजार (सीबीएम) में प्राइवेट प्लेसमेंट के माध्यम से जुटाया गया पैसा 
N. Fund mobilized through Private Placement in Corporate Bond Market (CBM)</t>
  </si>
  <si>
    <t>उपरोक्त में से, ईबीपी में प्राइवेट प्लेसमेंट के बाद सूचीबद्ध 
Of the above, listed after private placement in EBP</t>
  </si>
  <si>
    <t>ण. कारपोरेट बॉण्ड बाजार में सार्वजनिक निर्गम (पब्लिक इश्यू) के माध्यम से जुटाया गया पैसा 
O. Fund mobilized through public issue in CBM</t>
  </si>
  <si>
    <t>त. कारपोरेट बॉण्ड बाजार के माध्यम से जुटाया गया कुल पैसा (ढ+ण) 
P. Total fund Mobilized in CBM (N+O)</t>
  </si>
  <si>
    <t xml:space="preserve"> न्यास / Business trusts</t>
  </si>
  <si>
    <t>थ. रियल इस्टेट निवेश न्यास द्वारा जुटाया गया कुल पैसा 
Q. Total funds mobilized by REITs</t>
  </si>
  <si>
    <t>i. सूचीबद्ध रियल इस्टेट निवेश न्यास 
i. Listed REITs</t>
  </si>
  <si>
    <t>ii. असूचीगत रियल इस्टेट निवेश न्यास
iiUnlisted REITs</t>
  </si>
  <si>
    <t xml:space="preserve">द. अवसंरचना निवेश न्यास द्वारा जुटाया गया कुल पैसा# 
Total fund mobilized by InvITs#    </t>
  </si>
  <si>
    <t>i. सूचीबद्ध अवसंरचना निवेश न्यास
i.Listed InvITs</t>
  </si>
  <si>
    <t>ii. असूचीगत अवसंरचना निवेश न्यास
ii.Unlisted InvITs</t>
  </si>
  <si>
    <t>ध.रियल इस्टेट निवेश न्यास एवं अवसंरचना निवेश न्यास द्वारा जुटाया गया कुल पैसा (थ+द)** 
S. Total fund mobilized by REITs &amp; InvITs (Q+R)**</t>
  </si>
  <si>
    <t>i. सूचीबद्ध 
i. Listed</t>
  </si>
  <si>
    <t>ii. असूचीगत
ii.Unlisted</t>
  </si>
  <si>
    <t># इन आँकड़ों में निजी और सार्वजनिक सूचीबद्धता के आँकड़े भी शामिल हैं ।  
Data includes Private and Public Listing</t>
  </si>
  <si>
    <t>** इसमें सार्वजनिक निर्गम, प्राइवेट प्लेसमेंट, अधिमानी निर्गम, इंस्टिट्यूश्नल प्लेसमेंट, साधिकार निर्गम के माध्यम से जुटाया गया पैसा भी शामिल है  ।
** includes funds raised through public issue, private placement, preferential issue, institutional placement, rights issue</t>
  </si>
  <si>
    <t>टिप्पणी /Notes: 1. इन ऑकड़ों में बीएसई एसएमई स्टार्ट-अप के आँकड़े शामिल हैं ।  
1. Data includes BSE SME Start-up.</t>
  </si>
  <si>
    <t xml:space="preserve"> 2. आईपीओ के आँकड़े सूचीबद्धता (लिस्टिंग) की तारीख के अनुसार और जनता के लिए लाए गए ऋण निर्गम (डैट इश्यू) के आँकड़े निर्गम (इश्यू) के बंद होने की तारीख के अनुसार लिए गए हैं । 
 2. IPOs are classified based on listing date and public debt issues on the basis of closing date of the issue.</t>
  </si>
  <si>
    <t xml:space="preserve">सारणी 5ख: सार्वजनिक निर्गमों और साधिकार निर्गमों के माध्यम से प्राथमिक बाजार के जरिए जुटाई गई पूँजी 
Table 5B: Capital Raised from the Primary Market through Public and Rights Issues </t>
  </si>
  <si>
    <t>वर्ष / महीना
Year / Month</t>
  </si>
  <si>
    <t>कुल
(इक्विटी + ऋण) 
Total
(Equity+Debt)</t>
  </si>
  <si>
    <t>श्रेणी के अनुसार (इक्विटी) /Category-wise (Equity)</t>
  </si>
  <si>
    <t>निर्गम का प्रकार (इक्विटी)/ Issue-Type (Equity)</t>
  </si>
  <si>
    <t>लिखत के अनुसार (इक्विटी एवं ऋण) / Instrument-Wise (Equity and Debt)</t>
  </si>
  <si>
    <t>सार्वजनिक 
Public</t>
  </si>
  <si>
    <t>साधिकार
Rights</t>
  </si>
  <si>
    <t>सूचीबद्ध
Listed</t>
  </si>
  <si>
    <t>आईपीओ
IPOs</t>
  </si>
  <si>
    <t>इक्विटी /Equities</t>
  </si>
  <si>
    <t>ऋण
Debt</t>
  </si>
  <si>
    <t>सम-मूल्य पर 
At Par</t>
  </si>
  <si>
    <t>प्रीमियम पर
At Premium</t>
  </si>
  <si>
    <t>रकम (करोड़ ₹ में)
Amount 
( ₹   crore)</t>
  </si>
  <si>
    <t>फरवरी/Feb-23</t>
  </si>
  <si>
    <t xml:space="preserve">टिप्पणी:1. सार्वजनिक ऋण निर्गमों से संबंधित पिछले दो महीनों के आँकड़े अंतिम नहीं है क्योंकि इनमें बदलाव हो सकता है ।  
Notes: 1. Amount for public debt issue for last two months is provisional and may get updated </t>
  </si>
  <si>
    <t>2. इक्विटी सार्वजनिक निर्गमों के आँकड़ों में एसएमई प्लेटफॉर्म पर सूचीबद्ध निर्गम भी शामिल हैं ।
2.Equity public issues also include issues listed on SME platform.</t>
  </si>
  <si>
    <t xml:space="preserve">3. आईपीओ निर्गम के इक्विटी वाले आँकड़ों को सूचीबद्ध होने की तारीख के आधार पर वर्गीकृत किया गया है । 
3.Equity data on IPO issues are categorised based on the listing date </t>
  </si>
  <si>
    <t>4. ऋण निर्गमों के आँकड़े निर्गम (इश्यू) के बंद होने के अनुसार लिए गए हैं । 
4. Debt issues are classified based on closing date of the issue</t>
  </si>
  <si>
    <t>सारणी 6: एसएमई द्वारा इक्विटी का निर्गम (इश्यू) लाकर जुटाई गई रकम 
Table 6:  Resource Moblisiation by SMEs through Equity Issues</t>
  </si>
  <si>
    <t>वर्ष / महीना
 Year/ Month</t>
  </si>
  <si>
    <t>एसएमई प्लेटफॉर्म पर सूचीबद्ध हुए नए निर्गम
New Issues listed at SME Platform</t>
  </si>
  <si>
    <t>एसएमई द्वारा एफपीओ
FPOs by SMEs</t>
  </si>
  <si>
    <t>कुल
Total</t>
  </si>
  <si>
    <t>एसएमई आईपीओ 
SME IPOs</t>
  </si>
  <si>
    <t>स्टार्ट-अप के आईपीओ
IPOs of Start-ups</t>
  </si>
  <si>
    <t>निर्गमों की संख्या
No. of issues</t>
  </si>
  <si>
    <t>अगस्त/Aug-222</t>
  </si>
  <si>
    <r>
      <t>फरवरी/</t>
    </r>
    <r>
      <rPr>
        <sz val="11"/>
        <color indexed="8"/>
        <rFont val="Garamond"/>
        <family val="1"/>
      </rPr>
      <t>Feb-2</t>
    </r>
    <r>
      <rPr>
        <sz val="11"/>
        <color indexed="8"/>
        <rFont val="Mangal"/>
        <family val="1"/>
      </rPr>
      <t>3</t>
    </r>
  </si>
  <si>
    <r>
      <rPr>
        <b/>
        <sz val="12"/>
        <color indexed="8"/>
        <rFont val="Garamond"/>
        <family val="1"/>
      </rPr>
      <t xml:space="preserve">टिप्पणी/Notes </t>
    </r>
    <r>
      <rPr>
        <sz val="12"/>
        <color indexed="8"/>
        <rFont val="Garamond"/>
        <family val="1"/>
      </rPr>
      <t>- अप्रैल 2020 के बाद से, आईपीओ के निर्गमों से संबंधित ऑकड़ों को सूचीबद्ध होने की तारीख के आधार पर वर्गीकृत किया गया है / 
 - From April 2020 onwards, data on IPO issues are categorised based on the listing date.</t>
    </r>
  </si>
  <si>
    <t>सारणी 7: सार्वजनिक निर्गमों (पब्लिक इश्यू) और साधिकार निर्गमों (राइट्स इश्यू) [इक्विटी] के माध्यम से जुटाई गई रकम का वर्गीकरण (उद्योग के अनुसार)
Table 7:  Industry-wise Classification of Capital Raised through Public and Rights Issues (Equity)</t>
  </si>
  <si>
    <t>उद्योग 
Industry</t>
  </si>
  <si>
    <t>विमानन सेवा / 
Airlines</t>
  </si>
  <si>
    <t>ऑटोमोबाइल / 
Automobiles</t>
  </si>
  <si>
    <t>बैंक / वित्तीय संस्थाएँ 
Banks/FIs</t>
  </si>
  <si>
    <t>सीमेंट / निर्माण
Cement/ Constructions</t>
  </si>
  <si>
    <t>रसायन
Chemical</t>
  </si>
  <si>
    <t>उपभोक्ता सेवाएँ 
Consumer Services</t>
  </si>
  <si>
    <t>इलेक्ट्रॉनिक उपकरण / उत्पाद 
Electronic Equipments/ Products</t>
  </si>
  <si>
    <t>अभियांत्रिकी (इंजीनियरिंग)
Engineering</t>
  </si>
  <si>
    <t>मनोरंजन 
Entertainment</t>
  </si>
  <si>
    <t>वित्त 
Finance</t>
  </si>
  <si>
    <t>खाद्य प्रसंस्करण 
Food processing</t>
  </si>
  <si>
    <t>स्वास्थ्य सेवा 
Healthcare</t>
  </si>
  <si>
    <t>होटल 
Hotels</t>
  </si>
  <si>
    <t>सूचना प्रौद्योगिकी 
Info Tech</t>
  </si>
  <si>
    <t>विविध 
Misc</t>
  </si>
  <si>
    <t>सड़क एवं राजमार्ग 
Roads &amp; Highways</t>
  </si>
  <si>
    <t>दूरसंचार
Telecom</t>
  </si>
  <si>
    <t>वस्त्र 
Textile</t>
  </si>
  <si>
    <t>प्लास्टिक 
Plastic</t>
  </si>
  <si>
    <t>विद्युत
Power</t>
  </si>
  <si>
    <t>मुद्रण 
Printing</t>
  </si>
  <si>
    <t>तेल एवं प्राकृतिक गैस 
Oil &amp; Natural Gas</t>
  </si>
  <si>
    <t>बीमा 
Insurance</t>
  </si>
  <si>
    <t>टिप्पणी/Notes - अप्रैल 2020 के बाद से, आईपीओ के निर्गम से संबंधित ऑकड़ों को सूचीबद्ध होने की तारीख के आधार पर वर्गीकृत किया गया है / 
   From April 2020 onwards, data on IPO issues are categorised based on the listing date.</t>
  </si>
  <si>
    <t>सारणी 8: सार्वजनिक निर्गमों (पब्लिक इश्यू) और साधिकार निर्गमों (राइट्स इश्यू) [इक्विटी] के माध्यम से जुटाई गई पूँजी (क्षेत्र और प्रदेश के अनुसार) 
Table 8: Sector-wise and Region-wise Distribution of Capital Mobilised through Public and Rights Issues (Equity)</t>
  </si>
  <si>
    <t>क्षेत्र के अनुसार / Sector-wise</t>
  </si>
  <si>
    <t>प्रदेश के अनुसार / Region-wise</t>
  </si>
  <si>
    <t>निजी /Private</t>
  </si>
  <si>
    <t>सार्वजनिक /Public</t>
  </si>
  <si>
    <t>उत्तरी /Northern</t>
  </si>
  <si>
    <t>पूर्वी /Eastern</t>
  </si>
  <si>
    <t>पश्चिमी /Western</t>
  </si>
  <si>
    <t>दक्षिणी / Southern</t>
  </si>
  <si>
    <r>
      <rPr>
        <b/>
        <sz val="12"/>
        <color indexed="8"/>
        <rFont val="Garamond"/>
        <family val="1"/>
      </rPr>
      <t xml:space="preserve">मध्य </t>
    </r>
    <r>
      <rPr>
        <b/>
        <sz val="11"/>
        <color indexed="8"/>
        <rFont val="Garamond"/>
        <family val="1"/>
      </rPr>
      <t xml:space="preserve">/Central </t>
    </r>
  </si>
  <si>
    <t>देश के बाहर से /Foreign</t>
  </si>
  <si>
    <t>फरवरी/February</t>
  </si>
  <si>
    <t>टिप्पणी - अप्रैल 2020 के बाद से, आईपीओ के निर्गम से संबंधित ऑकड़ों को सूचीबद्ध होने की तारीख के आधार पर वर्गीकृत किया गया है । 
Notes - From April 2020 onwards, data on IPO issues are categorised based on the listing date.</t>
  </si>
  <si>
    <t>सारणी 9: सार्वजनिक निर्गमों (पब्लिक इश्यू) और साधिकार निर्गमों (राइट्स इश्यू) [इक्विटी] के माध्यम से जूटाई गई पूँजी 
Table 9: Size-wise Classification of Capital Raised through Public and Rights Issues (Equity)</t>
  </si>
  <si>
    <t>&lt; 5 करोड़ /crore</t>
  </si>
  <si>
    <t>5 ≥ करोड़ /crore - &lt; 10करोड़ /crore</t>
  </si>
  <si>
    <t xml:space="preserve">  ≥ 10 करोड़ /crore - &lt; 50 करोड़ /crore</t>
  </si>
  <si>
    <t xml:space="preserve">  ≥ 50 करोड़ /crore - &lt; 100 करोड़ /crore</t>
  </si>
  <si>
    <t xml:space="preserve">  ≥ 100 करोड़ /crore - &lt; 500 करोड़ /crore</t>
  </si>
  <si>
    <t>&gt;=₹500 करोड़ /crore</t>
  </si>
  <si>
    <t>सारणी 10: क्यूआईपी के माध्यम से सूचीबद्ध (लिस्टेड) कंपनियों द्वारा प्राथमिक बाजार से जुटाई गई पूँजी 
Table 10: Capital Raised by Listed Companies from the Primary Market through QIPs</t>
  </si>
  <si>
    <t>केवल बीएसई में
Only BSE</t>
  </si>
  <si>
    <t>केवल एनएसई में
Only NSE</t>
  </si>
  <si>
    <t>केवल एमएसईआई में
Only MSEI</t>
  </si>
  <si>
    <t>एनएसई और बीएसई दोनों में
Both NSE and BSE</t>
  </si>
  <si>
    <t>रकम 
(करोड़ ₹ में)
Amount
( ₹  crore)</t>
  </si>
  <si>
    <r>
      <t>जनवरी/</t>
    </r>
    <r>
      <rPr>
        <sz val="11"/>
        <color indexed="8"/>
        <rFont val="Garamond"/>
        <family val="1"/>
      </rPr>
      <t>Jan-23</t>
    </r>
  </si>
  <si>
    <t xml:space="preserve">टिप्पणी: 1. उपरोक्त ऑकड़ों में "निर्गमों की संख्या"दी गई है और क्यूआईपी के जरिए जारी की गई संपरिवर्तनीय प्रतिभूतियों (सिक्यूरिटीज़) के संपरिवर्तन के माध्यम से जुटाई गई "रकम" का उल्लेख किया गया है ।  
Notes: 1. The above data includes both "no. of issues" and "Amount" raised on conversion of convertible securities issued on QIP basis. 
</t>
  </si>
  <si>
    <t>सारणी 11: बीएसई और एनएसई में सूचीबद्ध (लिस्टेड) हुए अधिमानी आबंटन (प्रेफरेंशियल अलॉटमेंट)
Table 11: Preferential Allotments Listed at BSE and NSE</t>
  </si>
  <si>
    <t>किन्हीं दो या तीनों में  
Common#</t>
  </si>
  <si>
    <t># किन्हीं दो या तीनों एक्सचेंजों में सूचीबद्ध
# Listed at any two or three exchanges.</t>
  </si>
  <si>
    <t>स्रोत:  बीएसई, एनएसई और एमएसईआई
Source: BSE, NSE and MSEI.</t>
  </si>
  <si>
    <t>सारणी 74: समष्टि आर्थिक सूचक 
Table 74:  Macro Economic Indicators</t>
  </si>
  <si>
    <t xml:space="preserve">I. सकल घरेलू उत्पाद - वर्ष 2022-23 की मौजूदा कीमतों के अनुसार  (करोड़ ₹ में)# 
I.GDP at Current prices for 2022-23 (₹ crore) #                         </t>
  </si>
  <si>
    <t>II.  सकल राष्ट्रीय प्रयोज्य आय के प्रतिशत के रूप में सकल बचत - वर्ष 2020-21 की मौजूदा बाजार कीमत के अनुसार* 
II. Gross Saving as a per cent of Gross National Disposable Income at current market prices in 2020-21*</t>
  </si>
  <si>
    <t>III. वर्ष 2022-23 में मौजूदा कीमतों के अनुसार सकल पूँजी निर्माण - मौजूदा बाजार कीमत के अनुसार सकल घरेलू उत्पाद के प्रतिशत के रूप में#
III.Gross Capital Formation at current prices as a per cent of GDP at current market prices in 2022-23#</t>
  </si>
  <si>
    <t xml:space="preserve">IV.  मौद्रिक एवं बैकिंग सूचक /Monetary and Banking Indicators                  </t>
  </si>
  <si>
    <t>मार्च / Mar 2022</t>
  </si>
  <si>
    <t>फरवरी /Feb-23</t>
  </si>
  <si>
    <t>आरक्षित नकदी निधि अनुपात (प्रतिशत में) /Cash Reserve Ratio (per cent)</t>
  </si>
  <si>
    <t>रेपो दर (प्रतिशत में)/Repo Rate (per cent)</t>
  </si>
  <si>
    <t>मुद्रा आपूर्ति (एम3) (बिलियन ₹ में) /Money Supply (M3)  (₹ billion)</t>
  </si>
  <si>
    <t>कुल जमा (बिलियन ₹ में) /Aggregate Deposit (₹ billion)</t>
  </si>
  <si>
    <t>बैंक ऋण (क्रेडिट) (बिलियन ₹ में)/Bank Credit (₹ billion)</t>
  </si>
  <si>
    <t xml:space="preserve">V. ब्याज दर /Interest Rate                        </t>
  </si>
  <si>
    <t>माँग मुद्रा दर (भारित औसत) /Call Money Rate (Weighted Average)</t>
  </si>
  <si>
    <t>91 दिनों वाला खजाना बिल (मुख्य रूप में मिलने वाला प्रतिफल) /91-day-Treasury Bill (Primary Yield)</t>
  </si>
  <si>
    <t>आधार दर (प्रतिशत) / Base rate (per cent)</t>
  </si>
  <si>
    <t>7.25/8.80</t>
  </si>
  <si>
    <t>7.75/8.80</t>
  </si>
  <si>
    <t>7.75/8.81</t>
  </si>
  <si>
    <t>8.10/8.80</t>
  </si>
  <si>
    <t>8.10/9.40</t>
  </si>
  <si>
    <t>8.65/9.40</t>
  </si>
  <si>
    <t xml:space="preserve">मीयादी जमाराशि दर / Term Deposit Rate &gt; 1 वर्ष /year </t>
  </si>
  <si>
    <t>5.00/5.60</t>
  </si>
  <si>
    <t>5.00/5.75</t>
  </si>
  <si>
    <t>5.30/5.75</t>
  </si>
  <si>
    <t>5.30/6.10</t>
  </si>
  <si>
    <t>5.30/6.11</t>
  </si>
  <si>
    <t>5.50/7.25</t>
  </si>
  <si>
    <t>6.10/7.25</t>
  </si>
  <si>
    <t>6.00/7.25</t>
  </si>
  <si>
    <t>VI. पूँजी बाजार सूचक (करोड़ ₹ में) / Capital Market Indicators (₹crore)</t>
  </si>
  <si>
    <t xml:space="preserve">इक्विटी नकदी व्यापारावर्त (बीएसई + एनएसई) /Equity Cash Turnover (BSE+NSE) </t>
  </si>
  <si>
    <t xml:space="preserve">बाजार पूंजीकरण - बीएसई /Market Cap-BSE </t>
  </si>
  <si>
    <t xml:space="preserve">बाजार पूँजीकरण -  एनएसई /Market Cap-NSE </t>
  </si>
  <si>
    <t xml:space="preserve">इक्विटी में विदेशी पोर्टफोलियो निवेशकों द्वारा किया गया शुद्ध निवेश /Net FPI Investment in Equity </t>
  </si>
  <si>
    <t>VII. विनिमय दर एवं आरक्षितियाँ / Exchange Rate and Reserves</t>
  </si>
  <si>
    <t>विदेशी मुद्रा भंडार (मिलियन अमरीकी डॉलर में)/Forex Reserves (USD million)</t>
  </si>
  <si>
    <t>रुपये/डॉलर / Re/ Dollar</t>
  </si>
  <si>
    <t>रुपया/यूरो / Re/Euro</t>
  </si>
  <si>
    <r>
      <rPr>
        <b/>
        <u val="singleAccounting"/>
        <sz val="11"/>
        <color theme="1"/>
        <rFont val="Garamond"/>
        <family val="1"/>
      </rPr>
      <t xml:space="preserve">अमरीकी डॉलर के फॉरवर्ड प्रीमियम (छमाही) </t>
    </r>
    <r>
      <rPr>
        <sz val="11"/>
        <color theme="1"/>
        <rFont val="Garamond"/>
        <family val="1"/>
      </rPr>
      <t>/ Forward Premia of USD  6-month (per cent)</t>
    </r>
  </si>
  <si>
    <t>VIII.  सरकार द्वारा लिए गए उधार एवं महँगाई की दर (वर्ष-दर-वर्ष) /Public Borrowing and Inflation Rate (Y-o-Y)</t>
  </si>
  <si>
    <t>केंद्रीय सरकार द्वारा बाजार से लिए गए उधार - सकल (बिलियन ₹ में) 
Central Govt. Market Borrowing-Gross (₹ billion)</t>
  </si>
  <si>
    <t>थोक मूल्य सूचकांक (2011-12 =100) दर (प्रतिशत में) (वर्ष-दर-वर्ष)
Wholesale Price Index (2011-12=100) Rate (in per cent) (Y-o-Y)</t>
  </si>
  <si>
    <t>उपभोक्ता मूल्य सूचकांक (2012 =100) दर (प्रतिशत में) (वर्ष-दर-वर्ष) 
Consumer Price Index (2012 =100) Rate (in per cent) (Y-o-Y)</t>
  </si>
  <si>
    <t>IX.  औद्यौगिक उत्पादन सूचकांक (आधार वर्ष 2011-12= 100) / Index of Industrial Production (Base year 2011-12 = 100)</t>
  </si>
  <si>
    <t>सामान्य /General</t>
  </si>
  <si>
    <t>खनन /Mining</t>
  </si>
  <si>
    <t>विनिर्माण /Manufacturing</t>
  </si>
  <si>
    <t>बिजली /Electricity</t>
  </si>
  <si>
    <t>X. अंतरराष्ट्रीय वाणिज्य-व्यापार सूचक (बिलियन अमरीकी डॉलर में) /External Sector Indicators (USD billion)</t>
  </si>
  <si>
    <t xml:space="preserve">निर्यात / Exports </t>
  </si>
  <si>
    <t>आयात /Imports</t>
  </si>
  <si>
    <t>व्यापार शेष/Trade Balance</t>
  </si>
  <si>
    <t xml:space="preserve">टिप्पणी /Notes: </t>
  </si>
  <si>
    <t># सांख्यिकी और कार्यक्रम कार्यान्वयन मंत्रालय द्वारा तारीख 06 जनवरी, 2023 को जारी की गई प्रेस विज्ञप्ति के अनुसार प्रथम अग्रिम अनुमान 
# First Advance Estimates as per MOSPI press release dated January  06, 2023</t>
  </si>
  <si>
    <t>* सांख्यिकी और कार्यक्रम कार्यान्वयन मंत्रालय द्वारा तारीख 31 जनवरी, 2022 को जारी की गई प्रेस विज्ञप्ति के अनुसार प्रथम संशोधित अनुमान 
* First Revised Estimates as per MOSPI press release dated January 31, 2022</t>
  </si>
  <si>
    <t>^संबंधित महीनों के संचयी आँकड़े (अंकों में) 
^cumulative figure value of the respective months.</t>
  </si>
  <si>
    <r>
      <rPr>
        <b/>
        <u val="singleAccounting"/>
        <sz val="11"/>
        <color theme="1"/>
        <rFont val="Garamond"/>
        <family val="1"/>
      </rPr>
      <t>सीपीआई, डब्ल्यूपीआई, आईआईपी और अंतरराष्ट्रीय वाणिज्य-व्यापार के आँकड़े उपलब्ध जानकारी के आधार पर तैयार किए गए हैं ।</t>
    </r>
    <r>
      <rPr>
        <sz val="11"/>
        <color theme="1"/>
        <rFont val="Garamond"/>
        <family val="1"/>
      </rPr>
      <t xml:space="preserve">
Data for CPI, WPI, IIP and External sector have been compiled based on available information.</t>
    </r>
  </si>
  <si>
    <t>सारणी 2: कंपनियों के द्वारा सार्वजनिक निर्गमों (पब्लिक इश्यू) एवं साधिकार निर्गमों (राइट्स इश्यू) [इक्विटी] के माध्यम से जुटाई गई कुल पूँजी
Table 2: Company-Wise Capital Raised through Public and साधिकार (राइट्स) Rights Issues (Equity)</t>
  </si>
  <si>
    <t>अंजनी पोर्टलैंड सीमेंट लि. 
Anjani Portland Cement Ltd.</t>
  </si>
  <si>
    <t>साधिकार (राइट्स) 
Rights</t>
  </si>
  <si>
    <t>ट्रांसवॉय लॉजिस्टिक्स इंडिया लिमिटेड 
TRANSVOY LOGISTICS INDIA LIMITED</t>
  </si>
  <si>
    <t xml:space="preserve">बीएसई एसएमई आईपीओ 
BSE SME IPO   </t>
  </si>
  <si>
    <t>क्विंट डिजिटल मीडिया लिमिटेड 
QUINT DIGITAL MEDIA LIMITED</t>
  </si>
  <si>
    <t>गायत्री रबर्स एंड केमिकल्स लिमिटेड 
Gayatri Rubbers And Chemicals Limited</t>
  </si>
  <si>
    <t>एनएसई एसएमई आईपीओ 
NSE SME IPO</t>
  </si>
  <si>
    <t>अर्थस्तहुल एंड अलॉयज लिमिटेड 
Earthstahl &amp; Alloys Limited</t>
  </si>
  <si>
    <t>एकेजी एक्जिम लिमिटेड 
Akg Exim Limited</t>
  </si>
  <si>
    <t>गाइज़कोल एलॉयज लिमिटेड 
GYSCOAL ALLOYS LIMITED</t>
  </si>
  <si>
    <t>जेट फ्रेट लॉजिस्टिक्स लिमिटेड 
Jet Freight Logistics Limited</t>
  </si>
  <si>
    <t>शेरा एनर्जी लिमिटेड 
Shera Energy Limited</t>
  </si>
  <si>
    <t>वैक्सफैब एंटरप्राइजेज लिमिटेड 
Vaxfab Enterprises Limited</t>
  </si>
  <si>
    <t>राजपलायम मिल्स लिमिटेड 
Rajapalayam Mills Limited</t>
  </si>
  <si>
    <t>इंडोंग टी कंपनी लिमिटेड 
INDONG TEA COMPANY LIMITED</t>
  </si>
  <si>
    <t>लीड रिक्लेम एंड रबर प्रोडक्ट्स लिमिटेड 
Lead Reclaim And Rubber Products Limited</t>
  </si>
  <si>
    <t>अग्रवाल फ्लोट ग्लास इंडिया लिमिटेड 
Agarwal Float Glass India Limited</t>
  </si>
  <si>
    <t>आरती सर्फैक्टेंट्स लिमिटेड 
Aarti Surfactants Limited</t>
  </si>
  <si>
    <t>पैसिफिक इंडस्ट्रीज लि. 
Pacific Industries ltd.</t>
  </si>
  <si>
    <t>हेरिटेज फूड्स लिमिटेड 
Heritage Foods Limited</t>
  </si>
  <si>
    <r>
      <t xml:space="preserve">सारणी 3: भारतीय प्रतिभूति और विनिमय बोर्ड (शेयरों का पर्याप्त अर्जन और अधिग्रहण) विनियम, 2011 के तहत फरवरी 2023 के दौरान बंद हुए प्रस्ताव (ऑफर)
</t>
    </r>
    <r>
      <rPr>
        <b/>
        <sz val="14"/>
        <color indexed="8"/>
        <rFont val="Garamond"/>
        <family val="1"/>
      </rPr>
      <t>Table 3: Offers closed during February 2023 under SEBI (Substantial Acquisition of Shares and Takeover) Regulations, 2011</t>
    </r>
  </si>
  <si>
    <t>गुड वैल्यू इरिगेशन लिमिटेड 
Good Value Irrigation Limited</t>
  </si>
  <si>
    <t>राहुल आनंदराव भार्गव 
Rahul Anandrao Bhargav</t>
  </si>
  <si>
    <t>19.11.2022</t>
  </si>
  <si>
    <t>25.01.2023</t>
  </si>
  <si>
    <t>08.02.2023</t>
  </si>
  <si>
    <t>रितेश प्रॉपर्टीज़ एंड इंडस्ट्रीज़ लिमिटेड 
Ritesh Properties and Industries Limited</t>
  </si>
  <si>
    <t>फाइंडोक फिनवेस्ट प्राइवेट लिमिटेड 
Findoc Finvest Private Limited</t>
  </si>
  <si>
    <t>06.10.2022</t>
  </si>
  <si>
    <t>21.02.2023</t>
  </si>
  <si>
    <t>यूनिमोड ओवरसीज़ लिमिटेड 
Unimode Overseas Limited</t>
  </si>
  <si>
    <t>श्री राजीव गुप्ता, श्री कन्हैया गुप्ता और श्री हलधर गुप्ता 
Mr. Rajiv Gupta, Mr. Kanhiya Gupta and Mr. Haldher Gupta</t>
  </si>
  <si>
    <t>25.11.2022</t>
  </si>
  <si>
    <t>14.02.2023</t>
  </si>
  <si>
    <t>27.02.2023</t>
  </si>
  <si>
    <t>दी इंडियन लिंक चेन मैन्युफैक्चरर्स लिमिटेड 
The Indian Link Chain Manufactures Limited</t>
  </si>
  <si>
    <t>श्री विशाल ठक्कर 
Mr. Vishal Thakkar</t>
  </si>
  <si>
    <t>05.12.2022</t>
  </si>
  <si>
    <t>यार्न सिंडिकेट लिमिटेड 
Yarn Syndicate Limited</t>
  </si>
  <si>
    <t xml:space="preserve">रवि निरंजन पंड्या 
Ravi Niranjan Pandya </t>
  </si>
  <si>
    <t>21.11.2022</t>
  </si>
  <si>
    <t>15.02.2023</t>
  </si>
  <si>
    <t>28.02.2023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</si>
</sst>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43" formatCode="_ * #,##0.00_ ;_ * \-#,##0.00_ ;_ * &quot;-&quot;??_ ;_ @_ "/>
    <numFmt numFmtId="164" formatCode="#,##0;\-#,##0;0"/>
    <numFmt numFmtId="165" formatCode="0\,00\,000;\-0\,00\,000;0"/>
    <numFmt numFmtId="166" formatCode="0.00_ ;\-0.00\ "/>
    <numFmt numFmtId="167" formatCode="[$-409]mmm\-yy;@"/>
    <numFmt numFmtId="168" formatCode="#,##0.0"/>
    <numFmt numFmtId="169" formatCode="_ * #,##0_ ;_ * \-#,##0_ ;_ * &quot;-&quot;??_ ;_ @_ "/>
    <numFmt numFmtId="170" formatCode="0\,00\,00\,000;\-0\,00\,00\,000;0"/>
    <numFmt numFmtId="171" formatCode="[&gt;=10000000]#.#\,##0;[&gt;=100000]#.##;##,##0"/>
    <numFmt numFmtId="172" formatCode="[$-409]d\-mmm\-yy;@"/>
    <numFmt numFmtId="173" formatCode="[$-409]d/mmm/yy;@"/>
    <numFmt numFmtId="174" formatCode="[&gt;=10000000]#.###\,##\,##0;[&gt;=100000]#.###\,##0;##,##0.0"/>
    <numFmt numFmtId="175" formatCode="[&gt;=10000000]#\,##\,##\,##0;[&gt;=100000]#\,##\,##0;##,##0"/>
    <numFmt numFmtId="176" formatCode="[&gt;=10000000]#.00\,##\,##\,##0;[&gt;=100000]#.00\,##\,##0;##,##0.00"/>
    <numFmt numFmtId="177" formatCode="0.0%"/>
    <numFmt numFmtId="178" formatCode="_(* #,##0_);_(* \(#,##0\);_(* &quot;-&quot;??_);_(@_)"/>
    <numFmt numFmtId="179" formatCode="[&gt;=10000000]#.0\,##\,##\,##0;[&gt;=100000]#.0\,##\,##0;##,##0.0"/>
    <numFmt numFmtId="180" formatCode="[&gt;=10000000]#.##\,##\,##0;[&gt;=100000]#.##\,##0;##,##0"/>
    <numFmt numFmtId="181" formatCode="0.0"/>
    <numFmt numFmtId="182" formatCode="[&gt;=10000000]#.#\,##\,##0;[&gt;=100000]#.#\,##0;##,##0"/>
    <numFmt numFmtId="183" formatCode="_(* #,##0.0_);_(* \(#,##0.0\);_(* &quot;-&quot;??_);_(@_)"/>
    <numFmt numFmtId="184" formatCode="0;\(0\)"/>
    <numFmt numFmtId="185" formatCode="0.0;\(0.0\)"/>
    <numFmt numFmtId="186" formatCode="#,##0.0;\-#,##0.0;0.0"/>
    <numFmt numFmtId="187" formatCode="0.0;\-0.0;0.0"/>
    <numFmt numFmtId="188" formatCode="0.00_);\(0.00\)"/>
    <numFmt numFmtId="189" formatCode="0.0;0.0;0"/>
    <numFmt numFmtId="190" formatCode="0.0;\-0.0;0"/>
    <numFmt numFmtId="191" formatCode="0.00;\-0.00;0.0"/>
    <numFmt numFmtId="192" formatCode="0.0;\(0\);0.0"/>
    <numFmt numFmtId="193" formatCode="0;\-0;0"/>
    <numFmt numFmtId="194" formatCode="0\,00\,00\,00\,000;\-0\,00\,00\,00\,000;0"/>
    <numFmt numFmtId="195" formatCode="0.00;\-0.00;0.00"/>
    <numFmt numFmtId="196" formatCode="0.0_ ;\-0.0\ "/>
    <numFmt numFmtId="197" formatCode="#,##0.00;\-#,##0.00;0.00"/>
    <numFmt numFmtId="198" formatCode="_(* #,##0.00_);_(* \(#,##0.00\);_(* &quot;-&quot;??_);_(@_)"/>
    <numFmt numFmtId="199" formatCode="#,##0.00;\-#,##0.00;0.0"/>
    <numFmt numFmtId="200" formatCode="[$-409]d\-mmm\-yyyy;@"/>
    <numFmt numFmtId="201" formatCode="[$-F800]dddd\,\ mmmm\ dd\,\ yyyy"/>
    <numFmt numFmtId="202" formatCode="#,##0;\-#,##0;0.0"/>
    <numFmt numFmtId="203" formatCode="#,##0_ ;\-#,##0\ "/>
  </numFmts>
  <fonts count="112">
    <font>
      <sz val="11"/>
      <color theme="1"/>
      <name val="Calibri"/>
      <family val="2"/>
      <scheme val="minor"/>
    </font>
    <font>
      <sz val="11"/>
      <color theme="1"/>
      <name val="Calibri"/>
      <family val="2"/>
      <scheme val="minor"/>
    </font>
    <font>
      <b/>
      <sz val="11"/>
      <color theme="1"/>
      <name val="Calibri"/>
      <family val="2"/>
      <scheme val="minor"/>
    </font>
    <font>
      <sz val="11"/>
      <name val="Garamond"/>
      <family val="1"/>
    </font>
    <font>
      <sz val="11"/>
      <color indexed="8"/>
      <name val="Garamond"/>
      <family val="1"/>
    </font>
    <font>
      <b/>
      <sz val="11"/>
      <color indexed="8"/>
      <name val="Garamond"/>
      <family val="1"/>
    </font>
    <font>
      <b/>
      <sz val="10"/>
      <color indexed="8"/>
      <name val="Garamond"/>
      <family val="1"/>
    </font>
    <font>
      <sz val="10"/>
      <name val="Arial"/>
      <family val="2"/>
    </font>
    <font>
      <b/>
      <sz val="11"/>
      <name val="Garamond"/>
      <family val="1"/>
    </font>
    <font>
      <b/>
      <sz val="12"/>
      <name val="Garamond"/>
      <family val="1"/>
    </font>
    <font>
      <sz val="8"/>
      <color theme="1"/>
      <name val="Calibri"/>
      <family val="2"/>
      <scheme val="minor"/>
    </font>
    <font>
      <sz val="11"/>
      <color indexed="10"/>
      <name val="Garamond"/>
      <family val="1"/>
    </font>
    <font>
      <sz val="10"/>
      <name val="Garamond"/>
      <family val="1"/>
    </font>
    <font>
      <sz val="11"/>
      <color rgb="FFFF0000"/>
      <name val="Garamond"/>
      <family val="1"/>
    </font>
    <font>
      <sz val="11"/>
      <color theme="1"/>
      <name val="Calibri Light"/>
      <family val="1"/>
      <scheme val="major"/>
    </font>
    <font>
      <sz val="11"/>
      <color theme="1"/>
      <name val="Garamond"/>
      <family val="1"/>
    </font>
    <font>
      <sz val="11"/>
      <name val="Arial"/>
      <family val="2"/>
    </font>
    <font>
      <b/>
      <u/>
      <sz val="11"/>
      <name val="Garamond"/>
      <family val="1"/>
    </font>
    <font>
      <b/>
      <sz val="11"/>
      <color rgb="FF000000"/>
      <name val="Garamond"/>
      <family val="1"/>
    </font>
    <font>
      <sz val="10"/>
      <color theme="1"/>
      <name val="Garamond"/>
      <family val="1"/>
    </font>
    <font>
      <b/>
      <sz val="10"/>
      <color theme="1"/>
      <name val="Garamond"/>
      <family val="1"/>
    </font>
    <font>
      <b/>
      <sz val="9"/>
      <color theme="1"/>
      <name val="Garamond"/>
      <family val="1"/>
    </font>
    <font>
      <b/>
      <sz val="10"/>
      <name val="Garamond"/>
      <family val="1"/>
    </font>
    <font>
      <sz val="8"/>
      <color theme="1"/>
      <name val="Arial"/>
      <family val="2"/>
    </font>
    <font>
      <sz val="9"/>
      <color theme="1"/>
      <name val="Garamond"/>
      <family val="1"/>
    </font>
    <font>
      <b/>
      <sz val="10"/>
      <color rgb="FF000000"/>
      <name val="Garamond"/>
      <family val="1"/>
    </font>
    <font>
      <b/>
      <sz val="12"/>
      <color rgb="FF000000"/>
      <name val="Garamond"/>
      <family val="1"/>
    </font>
    <font>
      <sz val="10"/>
      <color theme="1"/>
      <name val="Rupee Foradian"/>
      <family val="2"/>
    </font>
    <font>
      <b/>
      <sz val="10"/>
      <color theme="1"/>
      <name val="Rupee Foradian"/>
      <family val="2"/>
    </font>
    <font>
      <sz val="10"/>
      <name val="Times New Roman"/>
      <family val="1"/>
    </font>
    <font>
      <b/>
      <sz val="12"/>
      <color theme="1"/>
      <name val="Garamond"/>
      <family val="1"/>
    </font>
    <font>
      <b/>
      <sz val="8"/>
      <name val="Arial"/>
      <family val="2"/>
    </font>
    <font>
      <sz val="8"/>
      <name val="Arial"/>
      <family val="2"/>
    </font>
    <font>
      <sz val="10"/>
      <color rgb="FF000000"/>
      <name val="Garamond"/>
      <family val="1"/>
    </font>
    <font>
      <b/>
      <sz val="11"/>
      <color theme="1"/>
      <name val="Garamond"/>
      <family val="1"/>
    </font>
    <font>
      <sz val="12"/>
      <color theme="1"/>
      <name val="Calibri"/>
      <family val="2"/>
      <scheme val="minor"/>
    </font>
    <font>
      <b/>
      <sz val="14"/>
      <color rgb="FF000000"/>
      <name val="Garamond"/>
      <family val="1"/>
    </font>
    <font>
      <sz val="12"/>
      <color theme="1"/>
      <name val="Rupee Foradian"/>
      <family val="2"/>
    </font>
    <font>
      <b/>
      <sz val="12"/>
      <color theme="1"/>
      <name val="Rupee Foradian"/>
      <family val="2"/>
    </font>
    <font>
      <sz val="12"/>
      <color rgb="FFFF0000"/>
      <name val="Calibri"/>
      <family val="2"/>
      <scheme val="minor"/>
    </font>
    <font>
      <b/>
      <sz val="12"/>
      <name val="Calibri"/>
      <family val="2"/>
      <scheme val="minor"/>
    </font>
    <font>
      <sz val="12"/>
      <name val="Garamond"/>
      <family val="1"/>
    </font>
    <font>
      <sz val="12"/>
      <name val="Calibri"/>
      <family val="2"/>
      <scheme val="minor"/>
    </font>
    <font>
      <b/>
      <sz val="14"/>
      <color theme="1"/>
      <name val="Garamond"/>
      <family val="1"/>
    </font>
    <font>
      <sz val="12"/>
      <color theme="1"/>
      <name val="Garamond"/>
      <family val="1"/>
    </font>
    <font>
      <b/>
      <sz val="12"/>
      <color theme="1"/>
      <name val="Calibri"/>
      <family val="2"/>
      <scheme val="minor"/>
    </font>
    <font>
      <sz val="12"/>
      <color rgb="FF000000"/>
      <name val="Garamond"/>
      <family val="1"/>
    </font>
    <font>
      <sz val="12"/>
      <color indexed="8"/>
      <name val="Garamond"/>
      <family val="1"/>
    </font>
    <font>
      <sz val="10"/>
      <color theme="1"/>
      <name val="Calibri"/>
      <family val="2"/>
      <scheme val="minor"/>
    </font>
    <font>
      <b/>
      <i/>
      <sz val="10"/>
      <color theme="1"/>
      <name val="Garamond"/>
      <family val="1"/>
    </font>
    <font>
      <i/>
      <sz val="10"/>
      <color rgb="FF000000"/>
      <name val="Garamond"/>
      <family val="1"/>
    </font>
    <font>
      <sz val="9"/>
      <color rgb="FF000000"/>
      <name val="Garamond"/>
      <family val="1"/>
    </font>
    <font>
      <i/>
      <sz val="9"/>
      <color rgb="FF000000"/>
      <name val="Garamond"/>
      <family val="1"/>
    </font>
    <font>
      <sz val="8"/>
      <color rgb="FF000000"/>
      <name val="Arial"/>
      <family val="2"/>
    </font>
    <font>
      <i/>
      <sz val="10"/>
      <name val="Garamond"/>
      <family val="1"/>
    </font>
    <font>
      <b/>
      <i/>
      <sz val="9"/>
      <color rgb="FF000000"/>
      <name val="Garamond"/>
      <family val="1"/>
    </font>
    <font>
      <b/>
      <i/>
      <sz val="10"/>
      <color rgb="FF000000"/>
      <name val="Garamond"/>
      <family val="1"/>
    </font>
    <font>
      <b/>
      <sz val="9"/>
      <name val="Garamond"/>
      <family val="1"/>
    </font>
    <font>
      <sz val="9"/>
      <name val="Garamond"/>
      <family val="1"/>
    </font>
    <font>
      <b/>
      <i/>
      <sz val="10"/>
      <name val="Garamond"/>
      <family val="1"/>
    </font>
    <font>
      <i/>
      <sz val="10"/>
      <color theme="1"/>
      <name val="Garamond"/>
      <family val="1"/>
    </font>
    <font>
      <i/>
      <sz val="10"/>
      <color theme="1"/>
      <name val="Calibri"/>
      <family val="2"/>
      <scheme val="minor"/>
    </font>
    <font>
      <b/>
      <sz val="8"/>
      <color theme="1"/>
      <name val="Garamond"/>
      <family val="1"/>
    </font>
    <font>
      <b/>
      <sz val="8"/>
      <color theme="1"/>
      <name val="Arial"/>
      <family val="2"/>
    </font>
    <font>
      <b/>
      <sz val="8"/>
      <name val="Garamond"/>
      <family val="1"/>
    </font>
    <font>
      <sz val="8"/>
      <name val="Garamond"/>
      <family val="1"/>
    </font>
    <font>
      <sz val="8"/>
      <color rgb="FF000000"/>
      <name val="Garamond"/>
      <family val="1"/>
    </font>
    <font>
      <b/>
      <sz val="8"/>
      <color rgb="FF000000"/>
      <name val="Garamond"/>
      <family val="1"/>
    </font>
    <font>
      <sz val="11"/>
      <color rgb="FF000000"/>
      <name val="Garamond"/>
      <family val="1"/>
    </font>
    <font>
      <b/>
      <sz val="12"/>
      <color indexed="8"/>
      <name val="Garamond"/>
      <family val="1"/>
    </font>
    <font>
      <u/>
      <sz val="11"/>
      <color indexed="8"/>
      <name val="Garamond"/>
      <family val="1"/>
    </font>
    <font>
      <b/>
      <u/>
      <sz val="11"/>
      <color indexed="8"/>
      <name val="Garamond"/>
      <family val="1"/>
    </font>
    <font>
      <b/>
      <sz val="14"/>
      <color indexed="8"/>
      <name val="Garamond"/>
      <family val="1"/>
    </font>
    <font>
      <sz val="14"/>
      <color indexed="8"/>
      <name val="Garamond"/>
      <family val="1"/>
    </font>
    <font>
      <b/>
      <sz val="11"/>
      <color indexed="8"/>
      <name val="Rupee Foradian"/>
      <family val="2"/>
    </font>
    <font>
      <i/>
      <sz val="11"/>
      <color indexed="8"/>
      <name val="Garamond"/>
      <family val="1"/>
    </font>
    <font>
      <b/>
      <sz val="12"/>
      <color rgb="FFFF0000"/>
      <name val="Garamond"/>
      <family val="1"/>
    </font>
    <font>
      <b/>
      <sz val="10"/>
      <name val="Arial"/>
      <family val="2"/>
    </font>
    <font>
      <b/>
      <vertAlign val="superscript"/>
      <sz val="12"/>
      <color indexed="8"/>
      <name val="Garamond"/>
      <family val="1"/>
    </font>
    <font>
      <sz val="12"/>
      <color rgb="FF000000"/>
      <name val="Arial"/>
      <family val="2"/>
    </font>
    <font>
      <vertAlign val="superscript"/>
      <sz val="12"/>
      <color indexed="8"/>
      <name val="Garamond"/>
      <family val="1"/>
    </font>
    <font>
      <sz val="9"/>
      <color indexed="8"/>
      <name val="Garamond"/>
      <family val="1"/>
    </font>
    <font>
      <sz val="9"/>
      <color indexed="8"/>
      <name val="Arial"/>
      <family val="2"/>
    </font>
    <font>
      <vertAlign val="superscript"/>
      <sz val="11"/>
      <color indexed="8"/>
      <name val="Garamond"/>
      <family val="1"/>
    </font>
    <font>
      <b/>
      <sz val="16"/>
      <color indexed="8"/>
      <name val="Garamond"/>
      <family val="1"/>
    </font>
    <font>
      <sz val="10"/>
      <color theme="1"/>
      <name val="Garamond"/>
      <family val="2"/>
    </font>
    <font>
      <sz val="6"/>
      <color indexed="8"/>
      <name val="Arial"/>
      <family val="2"/>
    </font>
    <font>
      <b/>
      <u/>
      <sz val="10"/>
      <name val="Arial"/>
      <family val="2"/>
    </font>
    <font>
      <b/>
      <sz val="10"/>
      <color indexed="8"/>
      <name val="Palatino Linotype"/>
      <family val="1"/>
    </font>
    <font>
      <b/>
      <sz val="12"/>
      <color indexed="8"/>
      <name val="Palatino Linotype"/>
      <family val="1"/>
    </font>
    <font>
      <b/>
      <sz val="11"/>
      <color indexed="8"/>
      <name val="Palatino Linotype"/>
      <family val="1"/>
    </font>
    <font>
      <sz val="10"/>
      <color indexed="8"/>
      <name val="Palatino Linotype"/>
      <family val="1"/>
    </font>
    <font>
      <sz val="11"/>
      <color indexed="8"/>
      <name val="Calibri"/>
      <family val="2"/>
    </font>
    <font>
      <sz val="11"/>
      <name val="Calibri"/>
      <family val="2"/>
    </font>
    <font>
      <b/>
      <sz val="10"/>
      <name val="Palatino Linotype"/>
      <family val="1"/>
    </font>
    <font>
      <sz val="11"/>
      <color rgb="FF000000"/>
      <name val="Calibri"/>
      <family val="2"/>
      <scheme val="minor"/>
    </font>
    <font>
      <b/>
      <sz val="10"/>
      <color rgb="FF000000"/>
      <name val="Palatino Linotype"/>
      <family val="1"/>
    </font>
    <font>
      <sz val="10"/>
      <name val="Palatino Linotype"/>
      <family val="1"/>
    </font>
    <font>
      <b/>
      <sz val="11"/>
      <color rgb="FF000000"/>
      <name val="Calibri"/>
      <family val="2"/>
      <scheme val="minor"/>
    </font>
    <font>
      <sz val="10"/>
      <color rgb="FF000000"/>
      <name val="Palatino Linotype"/>
      <family val="1"/>
    </font>
    <font>
      <b/>
      <sz val="14"/>
      <color theme="4" tint="-0.499984740745262"/>
      <name val="Garamond"/>
      <family val="1"/>
    </font>
    <font>
      <b/>
      <sz val="16"/>
      <color theme="4" tint="-0.499984740745262"/>
      <name val="Garamond"/>
      <family val="1"/>
    </font>
    <font>
      <sz val="11"/>
      <color theme="1"/>
      <name val="Consolas"/>
      <family val="2"/>
    </font>
    <font>
      <b/>
      <sz val="11"/>
      <color indexed="8"/>
      <name val="Mangal"/>
      <family val="1"/>
    </font>
    <font>
      <b/>
      <u/>
      <sz val="10"/>
      <name val="Garamond"/>
      <family val="1"/>
    </font>
    <font>
      <sz val="11"/>
      <name val="Calibri"/>
      <family val="2"/>
      <scheme val="minor"/>
    </font>
    <font>
      <sz val="10"/>
      <color rgb="FF000000"/>
      <name val="Arial"/>
      <family val="2"/>
    </font>
    <font>
      <sz val="11"/>
      <color theme="1"/>
      <name val="Arial"/>
      <family val="2"/>
    </font>
    <font>
      <sz val="11"/>
      <color indexed="8"/>
      <name val="Mangal"/>
      <family val="1"/>
    </font>
    <font>
      <b/>
      <sz val="12"/>
      <name val="Arial"/>
      <family val="2"/>
    </font>
    <font>
      <b/>
      <sz val="11"/>
      <color indexed="8"/>
      <name val="Mangal"/>
      <family val="1"/>
    </font>
    <font>
      <b/>
      <u val="singleAccounting"/>
      <sz val="11"/>
      <color theme="1"/>
      <name val="Garamond"/>
      <family val="1"/>
    </font>
  </fonts>
  <fills count="12">
    <fill>
      <patternFill patternType="none"/>
    </fill>
    <fill>
      <patternFill patternType="gray125"/>
    </fill>
    <fill>
      <patternFill patternType="solid">
        <fgColor indexed="9"/>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indexed="64"/>
      </patternFill>
    </fill>
    <fill>
      <patternFill patternType="solid">
        <fgColor indexed="9"/>
        <bgColor indexed="9"/>
      </patternFill>
    </fill>
    <fill>
      <patternFill patternType="solid">
        <fgColor theme="8" tint="0.7999816888943144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auto="1"/>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8"/>
      </left>
      <right style="thin">
        <color indexed="8"/>
      </right>
      <top/>
      <bottom style="thin">
        <color indexed="64"/>
      </bottom>
      <diagonal/>
    </border>
    <border>
      <left/>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auto="1"/>
      </left>
      <right/>
      <top/>
      <bottom/>
      <diagonal/>
    </border>
    <border>
      <left/>
      <right/>
      <top style="thin">
        <color auto="1"/>
      </top>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31"/>
      </left>
      <right/>
      <top style="thin">
        <color indexed="31"/>
      </top>
      <bottom style="thin">
        <color indexed="31"/>
      </bottom>
      <diagonal/>
    </border>
    <border>
      <left/>
      <right/>
      <top style="thin">
        <color indexed="31"/>
      </top>
      <bottom style="thin">
        <color indexed="31"/>
      </bottom>
      <diagonal/>
    </border>
    <border>
      <left/>
      <right style="thin">
        <color indexed="31"/>
      </right>
      <top style="thin">
        <color indexed="31"/>
      </top>
      <bottom style="thin">
        <color indexed="31"/>
      </bottom>
      <diagonal/>
    </border>
    <border>
      <left style="thin">
        <color indexed="31"/>
      </left>
      <right/>
      <top/>
      <bottom style="thin">
        <color indexed="31"/>
      </bottom>
      <diagonal/>
    </border>
    <border>
      <left/>
      <right/>
      <top/>
      <bottom style="thin">
        <color indexed="31"/>
      </bottom>
      <diagonal/>
    </border>
    <border>
      <left/>
      <right/>
      <top style="thin">
        <color indexed="64"/>
      </top>
      <bottom/>
      <diagonal/>
    </border>
    <border>
      <left/>
      <right style="thin">
        <color indexed="31"/>
      </right>
      <top/>
      <bottom style="thin">
        <color indexed="31"/>
      </bottom>
      <diagonal/>
    </border>
    <border>
      <left/>
      <right/>
      <top style="thin">
        <color indexed="8"/>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indexed="8"/>
      </right>
      <top style="thin">
        <color auto="1"/>
      </top>
      <bottom style="thin">
        <color indexed="8"/>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8"/>
      </right>
      <top style="thin">
        <color auto="1"/>
      </top>
      <bottom style="thin">
        <color indexed="8"/>
      </bottom>
      <diagonal/>
    </border>
    <border>
      <left style="thin">
        <color auto="1"/>
      </left>
      <right style="thin">
        <color indexed="8"/>
      </right>
      <top style="thin">
        <color indexed="8"/>
      </top>
      <bottom/>
      <diagonal/>
    </border>
    <border>
      <left/>
      <right style="thin">
        <color indexed="64"/>
      </right>
      <top/>
      <bottom/>
      <diagonal/>
    </border>
    <border>
      <left/>
      <right style="thin">
        <color indexed="8"/>
      </right>
      <top/>
      <bottom/>
      <diagonal/>
    </border>
    <border>
      <left style="thin">
        <color indexed="8"/>
      </left>
      <right/>
      <top/>
      <bottom/>
      <diagonal/>
    </border>
    <border>
      <left/>
      <right style="thin">
        <color indexed="8"/>
      </right>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top style="thin">
        <color indexed="8"/>
      </top>
      <bottom style="thin">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9">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applyNumberFormat="0" applyFont="0" applyFill="0" applyBorder="0" applyAlignment="0" applyProtection="0"/>
    <xf numFmtId="0" fontId="1" fillId="0" borderId="0"/>
    <xf numFmtId="172" fontId="1" fillId="0" borderId="0"/>
    <xf numFmtId="173" fontId="1" fillId="0" borderId="0"/>
    <xf numFmtId="172" fontId="7" fillId="0" borderId="0" applyNumberFormat="0" applyFill="0" applyBorder="0" applyAlignment="0" applyProtection="0"/>
    <xf numFmtId="172" fontId="7" fillId="0" borderId="0" applyNumberFormat="0" applyFill="0" applyBorder="0" applyAlignment="0" applyProtection="0"/>
    <xf numFmtId="172" fontId="7" fillId="0" borderId="0"/>
    <xf numFmtId="174" fontId="29" fillId="0" borderId="0">
      <alignment horizontal="right"/>
    </xf>
    <xf numFmtId="0" fontId="7" fillId="0" borderId="0"/>
    <xf numFmtId="43" fontId="1" fillId="0" borderId="0" applyFont="0" applyFill="0" applyBorder="0" applyAlignment="0" applyProtection="0"/>
    <xf numFmtId="43" fontId="1" fillId="0" borderId="0" applyFont="0" applyFill="0" applyBorder="0" applyAlignment="0" applyProtection="0"/>
    <xf numFmtId="181" fontId="7" fillId="0" borderId="0" applyFont="0" applyFill="0" applyBorder="0" applyAlignment="0" applyProtection="0"/>
    <xf numFmtId="172" fontId="7"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 fillId="0" borderId="0" applyNumberFormat="0" applyFill="0" applyBorder="0" applyAlignment="0" applyProtection="0"/>
    <xf numFmtId="198" fontId="7" fillId="0" borderId="0" applyNumberFormat="0" applyFont="0" applyFill="0" applyBorder="0" applyAlignment="0" applyProtection="0"/>
    <xf numFmtId="0" fontId="85" fillId="0" borderId="0"/>
    <xf numFmtId="172" fontId="7" fillId="0" borderId="0"/>
    <xf numFmtId="198" fontId="92" fillId="0" borderId="0" applyFont="0" applyFill="0" applyBorder="0" applyAlignment="0" applyProtection="0"/>
    <xf numFmtId="0" fontId="7" fillId="0" borderId="0" applyNumberFormat="0" applyFont="0" applyFill="0" applyBorder="0" applyAlignment="0" applyProtection="0"/>
    <xf numFmtId="0" fontId="102" fillId="0" borderId="0"/>
    <xf numFmtId="0" fontId="1" fillId="0" borderId="0"/>
    <xf numFmtId="0" fontId="1" fillId="0" borderId="0"/>
    <xf numFmtId="0" fontId="107" fillId="0" borderId="0"/>
    <xf numFmtId="43" fontId="1" fillId="0" borderId="0" applyFont="0" applyFill="0" applyBorder="0" applyAlignment="0" applyProtection="0"/>
  </cellStyleXfs>
  <cellXfs count="1647">
    <xf numFmtId="0" fontId="0" fillId="0" borderId="0" xfId="0"/>
    <xf numFmtId="0" fontId="3" fillId="0" borderId="0" xfId="0" applyNumberFormat="1" applyFont="1" applyFill="1" applyBorder="1" applyAlignment="1"/>
    <xf numFmtId="164" fontId="4" fillId="2" borderId="0" xfId="0" applyNumberFormat="1" applyFont="1" applyFill="1" applyBorder="1" applyAlignment="1">
      <alignment horizontal="right"/>
    </xf>
    <xf numFmtId="165" fontId="3" fillId="0" borderId="0" xfId="0" applyNumberFormat="1" applyFont="1" applyFill="1" applyBorder="1" applyAlignment="1"/>
    <xf numFmtId="3" fontId="3" fillId="0" borderId="0" xfId="0" applyNumberFormat="1" applyFont="1" applyFill="1" applyBorder="1" applyAlignment="1"/>
    <xf numFmtId="166" fontId="3" fillId="0" borderId="0" xfId="0" applyNumberFormat="1" applyFont="1" applyFill="1" applyBorder="1" applyAlignment="1"/>
    <xf numFmtId="2" fontId="4" fillId="2" borderId="0" xfId="0" applyNumberFormat="1" applyFont="1" applyFill="1" applyAlignment="1">
      <alignment vertical="center"/>
    </xf>
    <xf numFmtId="0" fontId="4" fillId="2" borderId="0" xfId="0" applyFont="1" applyFill="1" applyAlignment="1">
      <alignment vertical="center"/>
    </xf>
    <xf numFmtId="49" fontId="6" fillId="2" borderId="0" xfId="0" applyNumberFormat="1" applyFont="1" applyFill="1" applyAlignment="1">
      <alignment horizontal="left"/>
    </xf>
    <xf numFmtId="165" fontId="4" fillId="2" borderId="1" xfId="0" applyNumberFormat="1" applyFont="1" applyFill="1" applyBorder="1" applyAlignment="1">
      <alignment horizontal="right"/>
    </xf>
    <xf numFmtId="164" fontId="4" fillId="2" borderId="1" xfId="0" applyNumberFormat="1" applyFont="1" applyFill="1" applyBorder="1" applyAlignment="1">
      <alignment horizontal="right"/>
    </xf>
    <xf numFmtId="0" fontId="3" fillId="0" borderId="2" xfId="0" applyNumberFormat="1" applyFont="1" applyFill="1" applyBorder="1" applyAlignment="1"/>
    <xf numFmtId="49" fontId="4" fillId="2" borderId="1" xfId="0" applyNumberFormat="1" applyFont="1" applyFill="1" applyBorder="1" applyAlignment="1">
      <alignment horizontal="left"/>
    </xf>
    <xf numFmtId="0" fontId="4" fillId="2" borderId="1" xfId="3" applyNumberFormat="1" applyFont="1" applyFill="1" applyBorder="1" applyAlignment="1">
      <alignment horizontal="left"/>
    </xf>
    <xf numFmtId="167" fontId="4" fillId="0" borderId="1" xfId="0" applyNumberFormat="1" applyFont="1" applyFill="1" applyBorder="1" applyAlignment="1">
      <alignment horizontal="left" vertical="top"/>
    </xf>
    <xf numFmtId="0" fontId="5" fillId="2" borderId="0" xfId="0" applyFont="1" applyFill="1" applyAlignment="1">
      <alignment vertical="center"/>
    </xf>
    <xf numFmtId="165" fontId="5" fillId="2" borderId="1" xfId="0" applyNumberFormat="1" applyFont="1" applyFill="1" applyBorder="1" applyAlignment="1">
      <alignment horizontal="right"/>
    </xf>
    <xf numFmtId="164" fontId="5" fillId="2" borderId="1" xfId="0" applyNumberFormat="1" applyFont="1" applyFill="1" applyBorder="1" applyAlignment="1">
      <alignment horizontal="right"/>
    </xf>
    <xf numFmtId="49" fontId="5" fillId="2" borderId="3" xfId="0" applyNumberFormat="1" applyFont="1" applyFill="1" applyBorder="1" applyAlignment="1">
      <alignment horizontal="left"/>
    </xf>
    <xf numFmtId="49" fontId="5" fillId="2" borderId="3" xfId="0" applyNumberFormat="1" applyFont="1" applyFill="1" applyBorder="1" applyAlignment="1">
      <alignment horizontal="center" vertical="center" wrapText="1"/>
    </xf>
    <xf numFmtId="0" fontId="3" fillId="0" borderId="0" xfId="3" applyFont="1" applyFill="1" applyAlignment="1">
      <alignment vertical="top"/>
    </xf>
    <xf numFmtId="3" fontId="3" fillId="0" borderId="0" xfId="3" applyNumberFormat="1" applyFont="1" applyFill="1" applyAlignment="1">
      <alignment vertical="top"/>
    </xf>
    <xf numFmtId="3" fontId="3" fillId="0" borderId="0" xfId="3" applyNumberFormat="1" applyFont="1" applyFill="1" applyBorder="1" applyAlignment="1">
      <alignment horizontal="right" vertical="top"/>
    </xf>
    <xf numFmtId="0" fontId="3" fillId="0" borderId="0" xfId="4" applyFont="1" applyFill="1" applyBorder="1" applyAlignment="1">
      <alignment vertical="top"/>
    </xf>
    <xf numFmtId="0" fontId="3" fillId="0" borderId="0" xfId="4" applyFont="1" applyFill="1" applyBorder="1" applyAlignment="1">
      <alignment horizontal="left" vertical="top"/>
    </xf>
    <xf numFmtId="3" fontId="3" fillId="0" borderId="9" xfId="0" applyNumberFormat="1" applyFont="1" applyFill="1" applyBorder="1" applyAlignment="1">
      <alignment vertical="top"/>
    </xf>
    <xf numFmtId="3" fontId="3" fillId="0" borderId="10" xfId="0" applyNumberFormat="1" applyFont="1" applyFill="1" applyBorder="1" applyAlignment="1">
      <alignment vertical="top"/>
    </xf>
    <xf numFmtId="0" fontId="3" fillId="0" borderId="9" xfId="4" applyFont="1" applyFill="1" applyBorder="1" applyAlignment="1">
      <alignment vertical="top" wrapText="1"/>
    </xf>
    <xf numFmtId="0" fontId="3" fillId="0" borderId="9" xfId="4" applyFont="1" applyFill="1" applyBorder="1" applyAlignment="1">
      <alignment horizontal="center" vertical="top"/>
    </xf>
    <xf numFmtId="0" fontId="3" fillId="0" borderId="9" xfId="4" applyFont="1" applyFill="1" applyBorder="1" applyAlignment="1">
      <alignment vertical="top"/>
    </xf>
    <xf numFmtId="0" fontId="8" fillId="0" borderId="0" xfId="3" applyFont="1" applyFill="1" applyAlignment="1">
      <alignment vertical="top"/>
    </xf>
    <xf numFmtId="3" fontId="8" fillId="0" borderId="9" xfId="0" applyNumberFormat="1" applyFont="1" applyFill="1" applyBorder="1" applyAlignment="1">
      <alignment vertical="top"/>
    </xf>
    <xf numFmtId="3" fontId="8" fillId="0" borderId="10" xfId="0" applyNumberFormat="1" applyFont="1" applyFill="1" applyBorder="1" applyAlignment="1">
      <alignment vertical="top"/>
    </xf>
    <xf numFmtId="0" fontId="8" fillId="0" borderId="10" xfId="4" applyFont="1" applyFill="1" applyBorder="1" applyAlignment="1">
      <alignment vertical="top" wrapText="1"/>
    </xf>
    <xf numFmtId="0" fontId="8" fillId="0" borderId="9" xfId="4" applyFont="1" applyFill="1" applyBorder="1" applyAlignment="1">
      <alignment vertical="top" wrapText="1"/>
    </xf>
    <xf numFmtId="0" fontId="8" fillId="0" borderId="9" xfId="4" applyFont="1" applyFill="1" applyBorder="1" applyAlignment="1">
      <alignment horizontal="center" vertical="top"/>
    </xf>
    <xf numFmtId="0" fontId="3" fillId="0" borderId="9" xfId="4" applyFont="1" applyFill="1" applyBorder="1" applyAlignment="1">
      <alignment horizontal="left" vertical="top" wrapText="1"/>
    </xf>
    <xf numFmtId="0" fontId="8" fillId="0" borderId="9" xfId="4" applyFont="1" applyFill="1" applyBorder="1" applyAlignment="1">
      <alignment horizontal="center" vertical="top" wrapText="1"/>
    </xf>
    <xf numFmtId="1" fontId="3" fillId="0" borderId="9" xfId="4" applyNumberFormat="1" applyFont="1" applyFill="1" applyBorder="1" applyAlignment="1">
      <alignment horizontal="left" vertical="top" wrapText="1"/>
    </xf>
    <xf numFmtId="0" fontId="3" fillId="0" borderId="9" xfId="3" applyFont="1" applyFill="1" applyBorder="1" applyAlignment="1">
      <alignment vertical="top"/>
    </xf>
    <xf numFmtId="0" fontId="3" fillId="0" borderId="9" xfId="0" applyFont="1" applyFill="1" applyBorder="1" applyAlignment="1">
      <alignment vertical="top"/>
    </xf>
    <xf numFmtId="0" fontId="8" fillId="0" borderId="9" xfId="0" applyFont="1" applyFill="1" applyBorder="1" applyAlignment="1">
      <alignment vertical="top"/>
    </xf>
    <xf numFmtId="0" fontId="8" fillId="0" borderId="9" xfId="0" applyFont="1" applyFill="1" applyBorder="1" applyAlignment="1">
      <alignment horizontal="center" vertical="top"/>
    </xf>
    <xf numFmtId="3" fontId="3" fillId="0" borderId="8" xfId="3" applyNumberFormat="1" applyFont="1" applyFill="1" applyBorder="1" applyAlignment="1">
      <alignment horizontal="right" vertical="top"/>
    </xf>
    <xf numFmtId="3" fontId="3" fillId="0" borderId="3" xfId="3" applyNumberFormat="1" applyFont="1" applyFill="1" applyBorder="1" applyAlignment="1">
      <alignment horizontal="right" vertical="top"/>
    </xf>
    <xf numFmtId="0" fontId="8" fillId="0" borderId="1" xfId="4" applyFont="1" applyFill="1" applyBorder="1" applyAlignment="1">
      <alignment vertical="top" wrapText="1"/>
    </xf>
    <xf numFmtId="0" fontId="8" fillId="0" borderId="1" xfId="4" applyFont="1" applyFill="1" applyBorder="1" applyAlignment="1">
      <alignment horizontal="center" vertical="top" wrapText="1"/>
    </xf>
    <xf numFmtId="0" fontId="8" fillId="0" borderId="1" xfId="3" applyFont="1" applyFill="1" applyBorder="1" applyAlignment="1">
      <alignment vertical="top"/>
    </xf>
    <xf numFmtId="0" fontId="3" fillId="0" borderId="1" xfId="0" applyFont="1" applyFill="1" applyBorder="1" applyAlignment="1">
      <alignment vertical="top"/>
    </xf>
    <xf numFmtId="0" fontId="8" fillId="0" borderId="1" xfId="0" applyFont="1" applyFill="1" applyBorder="1" applyAlignment="1">
      <alignment vertical="top"/>
    </xf>
    <xf numFmtId="0" fontId="8" fillId="0" borderId="1" xfId="0" applyFont="1" applyFill="1" applyBorder="1" applyAlignment="1">
      <alignment horizontal="center" vertical="top"/>
    </xf>
    <xf numFmtId="0" fontId="8" fillId="0" borderId="11" xfId="4" applyFont="1" applyFill="1" applyBorder="1" applyAlignment="1">
      <alignment vertical="top"/>
    </xf>
    <xf numFmtId="0" fontId="8" fillId="0" borderId="1" xfId="4" applyFont="1" applyFill="1" applyBorder="1" applyAlignment="1">
      <alignment vertical="top"/>
    </xf>
    <xf numFmtId="3" fontId="8" fillId="0" borderId="1" xfId="4" applyNumberFormat="1" applyFont="1" applyFill="1" applyBorder="1" applyAlignment="1">
      <alignment vertical="top"/>
    </xf>
    <xf numFmtId="0" fontId="8" fillId="0" borderId="1" xfId="4" applyFont="1" applyFill="1" applyBorder="1" applyAlignment="1">
      <alignment horizontal="center" vertical="top"/>
    </xf>
    <xf numFmtId="3" fontId="8" fillId="0" borderId="0" xfId="3" applyNumberFormat="1" applyFont="1" applyFill="1" applyAlignment="1">
      <alignment vertical="top"/>
    </xf>
    <xf numFmtId="3" fontId="3" fillId="0" borderId="1" xfId="0" applyNumberFormat="1" applyFont="1" applyFill="1" applyBorder="1" applyAlignment="1">
      <alignment vertical="top"/>
    </xf>
    <xf numFmtId="49" fontId="4" fillId="2" borderId="1" xfId="0" applyNumberFormat="1" applyFont="1" applyFill="1" applyBorder="1" applyAlignment="1">
      <alignment horizontal="left" vertical="center"/>
    </xf>
    <xf numFmtId="3" fontId="8" fillId="0" borderId="1" xfId="0" applyNumberFormat="1" applyFont="1" applyFill="1" applyBorder="1" applyAlignment="1">
      <alignment vertical="top"/>
    </xf>
    <xf numFmtId="49" fontId="5" fillId="2" borderId="1" xfId="0" applyNumberFormat="1" applyFont="1" applyFill="1" applyBorder="1" applyAlignment="1">
      <alignment horizontal="left" vertical="center"/>
    </xf>
    <xf numFmtId="165" fontId="5" fillId="2" borderId="1" xfId="0" applyNumberFormat="1" applyFont="1" applyFill="1" applyBorder="1" applyAlignment="1">
      <alignment horizontal="right" vertical="center"/>
    </xf>
    <xf numFmtId="164" fontId="5" fillId="2" borderId="1" xfId="0" applyNumberFormat="1" applyFont="1" applyFill="1" applyBorder="1" applyAlignment="1">
      <alignment horizontal="right" vertical="center"/>
    </xf>
    <xf numFmtId="49" fontId="5" fillId="2" borderId="5" xfId="0" applyNumberFormat="1" applyFont="1" applyFill="1" applyBorder="1" applyAlignment="1">
      <alignment horizontal="center" vertical="center" wrapText="1"/>
    </xf>
    <xf numFmtId="0" fontId="10" fillId="0" borderId="0" xfId="0" applyFont="1"/>
    <xf numFmtId="1" fontId="10" fillId="0" borderId="0" xfId="0" applyNumberFormat="1" applyFont="1"/>
    <xf numFmtId="1" fontId="0" fillId="0" borderId="0" xfId="0" applyNumberFormat="1"/>
    <xf numFmtId="3" fontId="0" fillId="0" borderId="0" xfId="0" applyNumberFormat="1"/>
    <xf numFmtId="165" fontId="0" fillId="0" borderId="0" xfId="0" applyNumberFormat="1"/>
    <xf numFmtId="3" fontId="4" fillId="2" borderId="0" xfId="0" applyNumberFormat="1" applyFont="1" applyFill="1" applyBorder="1" applyAlignment="1">
      <alignment horizontal="right"/>
    </xf>
    <xf numFmtId="0" fontId="4" fillId="2" borderId="0" xfId="3" applyNumberFormat="1" applyFont="1" applyFill="1" applyBorder="1" applyAlignment="1">
      <alignment horizontal="left"/>
    </xf>
    <xf numFmtId="3" fontId="4" fillId="2" borderId="9" xfId="0" applyNumberFormat="1" applyFont="1" applyFill="1" applyBorder="1" applyAlignment="1">
      <alignment horizontal="right"/>
    </xf>
    <xf numFmtId="0" fontId="4" fillId="2" borderId="9" xfId="3" applyNumberFormat="1" applyFont="1" applyFill="1" applyBorder="1" applyAlignment="1">
      <alignment horizontal="left"/>
    </xf>
    <xf numFmtId="167" fontId="4" fillId="0" borderId="9" xfId="0" applyNumberFormat="1" applyFont="1" applyFill="1" applyBorder="1" applyAlignment="1">
      <alignment horizontal="left" vertical="top"/>
    </xf>
    <xf numFmtId="164" fontId="4" fillId="2" borderId="9" xfId="0" applyNumberFormat="1" applyFont="1" applyFill="1" applyBorder="1" applyAlignment="1">
      <alignment horizontal="right"/>
    </xf>
    <xf numFmtId="165" fontId="4" fillId="2" borderId="9" xfId="0" applyNumberFormat="1" applyFont="1" applyFill="1" applyBorder="1" applyAlignment="1">
      <alignment horizontal="right"/>
    </xf>
    <xf numFmtId="165" fontId="5" fillId="2" borderId="9" xfId="0" applyNumberFormat="1" applyFont="1" applyFill="1" applyBorder="1" applyAlignment="1">
      <alignment horizontal="right"/>
    </xf>
    <xf numFmtId="164" fontId="5" fillId="2" borderId="9" xfId="0" applyNumberFormat="1" applyFont="1" applyFill="1" applyBorder="1" applyAlignment="1">
      <alignment horizontal="right"/>
    </xf>
    <xf numFmtId="49" fontId="5" fillId="2" borderId="9" xfId="0" applyNumberFormat="1" applyFont="1" applyFill="1" applyBorder="1" applyAlignment="1">
      <alignment horizontal="left"/>
    </xf>
    <xf numFmtId="3" fontId="5" fillId="2" borderId="9" xfId="0" applyNumberFormat="1" applyFont="1" applyFill="1" applyBorder="1" applyAlignment="1">
      <alignment horizontal="right"/>
    </xf>
    <xf numFmtId="0" fontId="0" fillId="4" borderId="0" xfId="0" applyFill="1" applyAlignment="1"/>
    <xf numFmtId="168" fontId="3" fillId="4" borderId="0" xfId="0" applyNumberFormat="1" applyFont="1" applyFill="1" applyBorder="1" applyAlignment="1">
      <alignment horizontal="center" vertical="top"/>
    </xf>
    <xf numFmtId="3" fontId="4" fillId="4" borderId="0" xfId="0" applyNumberFormat="1" applyFont="1" applyFill="1" applyBorder="1" applyAlignment="1">
      <alignment horizontal="center" vertical="top"/>
    </xf>
    <xf numFmtId="168" fontId="3" fillId="4" borderId="9" xfId="0" applyNumberFormat="1" applyFont="1" applyFill="1" applyBorder="1" applyAlignment="1">
      <alignment horizontal="center" vertical="top"/>
    </xf>
    <xf numFmtId="3" fontId="4" fillId="4" borderId="9" xfId="0" applyNumberFormat="1" applyFont="1" applyFill="1" applyBorder="1" applyAlignment="1">
      <alignment horizontal="center" vertical="top"/>
    </xf>
    <xf numFmtId="168" fontId="3" fillId="4" borderId="10" xfId="0" applyNumberFormat="1" applyFont="1" applyFill="1" applyBorder="1" applyAlignment="1">
      <alignment horizontal="center" vertical="top"/>
    </xf>
    <xf numFmtId="168" fontId="3" fillId="2" borderId="9" xfId="0" applyNumberFormat="1" applyFont="1" applyFill="1" applyBorder="1" applyAlignment="1">
      <alignment horizontal="center" vertical="top"/>
    </xf>
    <xf numFmtId="168" fontId="3" fillId="2" borderId="10" xfId="0" applyNumberFormat="1" applyFont="1" applyFill="1" applyBorder="1" applyAlignment="1">
      <alignment horizontal="center" vertical="top"/>
    </xf>
    <xf numFmtId="3" fontId="4" fillId="2" borderId="9" xfId="0" applyNumberFormat="1" applyFont="1" applyFill="1" applyBorder="1" applyAlignment="1">
      <alignment horizontal="center" vertical="top"/>
    </xf>
    <xf numFmtId="3" fontId="3" fillId="4" borderId="9" xfId="0" applyNumberFormat="1" applyFont="1" applyFill="1" applyBorder="1" applyAlignment="1">
      <alignment horizontal="center" vertical="top"/>
    </xf>
    <xf numFmtId="168" fontId="4" fillId="2" borderId="9" xfId="0" applyNumberFormat="1" applyFont="1" applyFill="1" applyBorder="1" applyAlignment="1">
      <alignment horizontal="center" vertical="top"/>
    </xf>
    <xf numFmtId="168" fontId="4" fillId="2" borderId="10" xfId="0" applyNumberFormat="1" applyFont="1" applyFill="1" applyBorder="1" applyAlignment="1">
      <alignment horizontal="center" vertical="top"/>
    </xf>
    <xf numFmtId="168" fontId="4" fillId="2" borderId="16" xfId="0" applyNumberFormat="1" applyFont="1" applyFill="1" applyBorder="1" applyAlignment="1">
      <alignment horizontal="center" vertical="top"/>
    </xf>
    <xf numFmtId="3" fontId="4" fillId="2" borderId="5" xfId="0" applyNumberFormat="1" applyFont="1" applyFill="1" applyBorder="1" applyAlignment="1">
      <alignment horizontal="center" vertical="top"/>
    </xf>
    <xf numFmtId="3" fontId="5" fillId="2" borderId="3" xfId="0" applyNumberFormat="1" applyFont="1" applyFill="1" applyBorder="1" applyAlignment="1">
      <alignment horizontal="center" vertical="top"/>
    </xf>
    <xf numFmtId="49" fontId="5" fillId="4" borderId="3" xfId="0" applyNumberFormat="1" applyFont="1" applyFill="1" applyBorder="1" applyAlignment="1">
      <alignment horizontal="left" vertical="top"/>
    </xf>
    <xf numFmtId="168" fontId="5" fillId="2" borderId="9" xfId="0" applyNumberFormat="1" applyFont="1" applyFill="1" applyBorder="1" applyAlignment="1">
      <alignment horizontal="center" vertical="top"/>
    </xf>
    <xf numFmtId="168" fontId="5" fillId="2" borderId="8" xfId="0" applyNumberFormat="1" applyFont="1" applyFill="1" applyBorder="1" applyAlignment="1">
      <alignment horizontal="center" vertical="top"/>
    </xf>
    <xf numFmtId="49" fontId="5" fillId="2" borderId="3" xfId="0" applyNumberFormat="1" applyFont="1" applyFill="1" applyBorder="1" applyAlignment="1">
      <alignment horizontal="left" vertical="top"/>
    </xf>
    <xf numFmtId="0" fontId="12" fillId="4" borderId="0" xfId="0" applyNumberFormat="1" applyFont="1" applyFill="1" applyBorder="1" applyAlignment="1"/>
    <xf numFmtId="0" fontId="4" fillId="2" borderId="0" xfId="0" applyFont="1" applyFill="1" applyBorder="1" applyAlignment="1">
      <alignment vertical="center"/>
    </xf>
    <xf numFmtId="0" fontId="13" fillId="4" borderId="0" xfId="0" applyNumberFormat="1" applyFont="1" applyFill="1" applyBorder="1" applyAlignment="1"/>
    <xf numFmtId="165" fontId="5" fillId="2" borderId="0" xfId="0" applyNumberFormat="1" applyFont="1" applyFill="1" applyAlignment="1">
      <alignment vertical="center"/>
    </xf>
    <xf numFmtId="169" fontId="14" fillId="0" borderId="9" xfId="1" applyNumberFormat="1" applyFont="1" applyBorder="1" applyAlignment="1">
      <alignment horizontal="right" wrapText="1"/>
    </xf>
    <xf numFmtId="170" fontId="4" fillId="2" borderId="9" xfId="0" applyNumberFormat="1" applyFont="1" applyFill="1" applyBorder="1" applyAlignment="1">
      <alignment horizontal="right"/>
    </xf>
    <xf numFmtId="0" fontId="4" fillId="2" borderId="9" xfId="0" applyFont="1" applyFill="1" applyBorder="1" applyAlignment="1">
      <alignment horizontal="right"/>
    </xf>
    <xf numFmtId="0" fontId="4" fillId="2" borderId="2" xfId="0" applyFont="1" applyFill="1" applyBorder="1" applyAlignment="1">
      <alignment horizontal="right"/>
    </xf>
    <xf numFmtId="164" fontId="3" fillId="4" borderId="9" xfId="0" applyNumberFormat="1" applyFont="1" applyFill="1" applyBorder="1" applyAlignment="1">
      <alignment horizontal="right"/>
    </xf>
    <xf numFmtId="170" fontId="4" fillId="2" borderId="5" xfId="0" applyNumberFormat="1" applyFont="1" applyFill="1" applyBorder="1" applyAlignment="1">
      <alignment horizontal="right"/>
    </xf>
    <xf numFmtId="164" fontId="4" fillId="2" borderId="5" xfId="0" applyNumberFormat="1" applyFont="1" applyFill="1" applyBorder="1" applyAlignment="1">
      <alignment horizontal="right"/>
    </xf>
    <xf numFmtId="165" fontId="4" fillId="2" borderId="5" xfId="0" applyNumberFormat="1" applyFont="1" applyFill="1" applyBorder="1" applyAlignment="1">
      <alignment horizontal="right"/>
    </xf>
    <xf numFmtId="0" fontId="4" fillId="2" borderId="5" xfId="0" applyFont="1" applyFill="1" applyBorder="1" applyAlignment="1">
      <alignment horizontal="right"/>
    </xf>
    <xf numFmtId="0" fontId="4" fillId="2" borderId="17" xfId="0" applyFont="1" applyFill="1" applyBorder="1" applyAlignment="1">
      <alignment horizontal="right"/>
    </xf>
    <xf numFmtId="0" fontId="4" fillId="2" borderId="1" xfId="0" applyFont="1" applyFill="1" applyBorder="1" applyAlignment="1">
      <alignment horizontal="right"/>
    </xf>
    <xf numFmtId="0" fontId="5" fillId="4" borderId="0" xfId="0" applyFont="1" applyFill="1" applyAlignment="1">
      <alignment vertical="center"/>
    </xf>
    <xf numFmtId="165" fontId="5" fillId="4" borderId="0" xfId="0" applyNumberFormat="1" applyFont="1" applyFill="1" applyAlignment="1">
      <alignment vertical="center"/>
    </xf>
    <xf numFmtId="49" fontId="5" fillId="4" borderId="1" xfId="0" applyNumberFormat="1" applyFont="1" applyFill="1" applyBorder="1" applyAlignment="1">
      <alignment horizontal="left"/>
    </xf>
    <xf numFmtId="170" fontId="5" fillId="2" borderId="3" xfId="0" applyNumberFormat="1" applyFont="1" applyFill="1" applyBorder="1" applyAlignment="1">
      <alignment horizontal="right"/>
    </xf>
    <xf numFmtId="164" fontId="5" fillId="2" borderId="3" xfId="0" applyNumberFormat="1" applyFont="1" applyFill="1" applyBorder="1" applyAlignment="1">
      <alignment horizontal="right"/>
    </xf>
    <xf numFmtId="165" fontId="5" fillId="2" borderId="3" xfId="0" applyNumberFormat="1" applyFont="1" applyFill="1" applyBorder="1" applyAlignment="1">
      <alignment horizontal="right"/>
    </xf>
    <xf numFmtId="0" fontId="5" fillId="2" borderId="3" xfId="0" applyFont="1" applyFill="1" applyBorder="1" applyAlignment="1">
      <alignment horizontal="right"/>
    </xf>
    <xf numFmtId="0" fontId="5" fillId="2" borderId="6" xfId="0" applyFont="1" applyFill="1" applyBorder="1" applyAlignment="1">
      <alignment horizontal="right"/>
    </xf>
    <xf numFmtId="0" fontId="5" fillId="2" borderId="1" xfId="0" applyFont="1" applyFill="1" applyBorder="1" applyAlignment="1">
      <alignment horizontal="right"/>
    </xf>
    <xf numFmtId="49" fontId="5" fillId="2" borderId="1" xfId="0" applyNumberFormat="1" applyFont="1" applyFill="1" applyBorder="1" applyAlignment="1">
      <alignment horizontal="left"/>
    </xf>
    <xf numFmtId="49" fontId="5" fillId="2" borderId="1" xfId="0" applyNumberFormat="1" applyFont="1" applyFill="1" applyBorder="1" applyAlignment="1">
      <alignment horizontal="center" vertical="center" wrapText="1"/>
    </xf>
    <xf numFmtId="0" fontId="3" fillId="4" borderId="0" xfId="0" applyNumberFormat="1" applyFont="1" applyFill="1" applyBorder="1" applyAlignment="1"/>
    <xf numFmtId="0" fontId="0" fillId="0" borderId="0" xfId="0" applyNumberFormat="1" applyFont="1" applyFill="1" applyBorder="1" applyAlignment="1"/>
    <xf numFmtId="0" fontId="3" fillId="0" borderId="0" xfId="0" applyNumberFormat="1" applyFont="1" applyFill="1" applyBorder="1" applyAlignment="1">
      <alignment wrapText="1"/>
    </xf>
    <xf numFmtId="171" fontId="8" fillId="0" borderId="0" xfId="0" applyNumberFormat="1" applyFont="1" applyFill="1" applyBorder="1" applyAlignment="1">
      <alignment horizontal="right"/>
    </xf>
    <xf numFmtId="171" fontId="8" fillId="0" borderId="1" xfId="0" applyNumberFormat="1" applyFont="1" applyFill="1" applyBorder="1" applyAlignment="1">
      <alignment horizontal="right"/>
    </xf>
    <xf numFmtId="0" fontId="8" fillId="0" borderId="1" xfId="0" applyFont="1" applyFill="1" applyBorder="1" applyAlignment="1">
      <alignment wrapText="1"/>
    </xf>
    <xf numFmtId="0" fontId="15" fillId="0" borderId="0" xfId="0" applyNumberFormat="1" applyFont="1" applyFill="1" applyBorder="1" applyAlignment="1"/>
    <xf numFmtId="0" fontId="15" fillId="0" borderId="1" xfId="0" applyNumberFormat="1" applyFont="1" applyFill="1" applyBorder="1" applyAlignment="1"/>
    <xf numFmtId="171" fontId="3" fillId="0" borderId="1" xfId="0" applyNumberFormat="1" applyFont="1" applyFill="1" applyBorder="1" applyAlignment="1">
      <alignment horizontal="right"/>
    </xf>
    <xf numFmtId="0" fontId="3" fillId="0" borderId="1" xfId="0" applyFont="1" applyFill="1" applyBorder="1" applyAlignment="1">
      <alignment wrapText="1"/>
    </xf>
    <xf numFmtId="0" fontId="3" fillId="0" borderId="0" xfId="0" applyFont="1" applyFill="1" applyBorder="1"/>
    <xf numFmtId="0" fontId="3" fillId="0" borderId="1" xfId="0" applyFont="1" applyFill="1" applyBorder="1"/>
    <xf numFmtId="17" fontId="8" fillId="0" borderId="0" xfId="0" applyNumberFormat="1" applyFont="1" applyFill="1" applyBorder="1" applyAlignment="1">
      <alignment horizontal="center" vertical="center" wrapText="1"/>
    </xf>
    <xf numFmtId="17" fontId="8" fillId="0" borderId="1" xfId="0" applyNumberFormat="1" applyFont="1" applyFill="1" applyBorder="1" applyAlignment="1">
      <alignment horizontal="center" vertical="center" wrapText="1"/>
    </xf>
    <xf numFmtId="0" fontId="5" fillId="2" borderId="1" xfId="3" applyNumberFormat="1" applyFont="1" applyFill="1" applyBorder="1" applyAlignment="1">
      <alignment horizontal="center" vertical="center" wrapText="1"/>
    </xf>
    <xf numFmtId="0" fontId="8" fillId="0" borderId="0" xfId="0" applyNumberFormat="1" applyFont="1" applyFill="1" applyBorder="1" applyAlignment="1"/>
    <xf numFmtId="0" fontId="0" fillId="4" borderId="0" xfId="0" applyFill="1"/>
    <xf numFmtId="0" fontId="18" fillId="0" borderId="0" xfId="5" applyNumberFormat="1" applyFont="1" applyFill="1" applyBorder="1" applyAlignment="1">
      <alignment vertical="top" wrapText="1"/>
    </xf>
    <xf numFmtId="0" fontId="19" fillId="0" borderId="0" xfId="5" applyNumberFormat="1" applyFont="1" applyFill="1"/>
    <xf numFmtId="0" fontId="20" fillId="4" borderId="1" xfId="5" applyNumberFormat="1" applyFont="1" applyFill="1" applyBorder="1" applyAlignment="1">
      <alignment horizontal="center" vertical="center" wrapText="1"/>
    </xf>
    <xf numFmtId="0" fontId="19" fillId="4" borderId="1" xfId="5" applyNumberFormat="1" applyFont="1" applyFill="1" applyBorder="1" applyAlignment="1">
      <alignment wrapText="1"/>
    </xf>
    <xf numFmtId="1" fontId="19" fillId="0" borderId="1" xfId="5" applyNumberFormat="1" applyFont="1" applyFill="1" applyBorder="1" applyAlignment="1">
      <alignment horizontal="right" vertical="center"/>
    </xf>
    <xf numFmtId="1" fontId="12" fillId="0" borderId="1" xfId="5" applyNumberFormat="1" applyFont="1" applyFill="1" applyBorder="1" applyAlignment="1">
      <alignment horizontal="right" vertical="center"/>
    </xf>
    <xf numFmtId="1" fontId="19" fillId="0" borderId="0" xfId="5" applyNumberFormat="1" applyFont="1" applyFill="1"/>
    <xf numFmtId="1" fontId="12" fillId="4" borderId="1" xfId="5" applyNumberFormat="1" applyFont="1" applyFill="1" applyBorder="1" applyAlignment="1">
      <alignment horizontal="right" vertical="center"/>
    </xf>
    <xf numFmtId="1" fontId="12" fillId="4" borderId="0" xfId="5" applyNumberFormat="1" applyFont="1" applyFill="1" applyBorder="1" applyAlignment="1">
      <alignment horizontal="right" vertical="center"/>
    </xf>
    <xf numFmtId="1" fontId="12" fillId="0" borderId="0" xfId="5" applyNumberFormat="1" applyFont="1" applyFill="1" applyBorder="1" applyAlignment="1">
      <alignment horizontal="right" vertical="center"/>
    </xf>
    <xf numFmtId="0" fontId="19" fillId="0" borderId="0" xfId="5" applyNumberFormat="1" applyFont="1" applyFill="1" applyAlignment="1"/>
    <xf numFmtId="172" fontId="19" fillId="0" borderId="0" xfId="5" applyFont="1" applyFill="1" applyAlignment="1">
      <alignment horizontal="left" vertical="top"/>
    </xf>
    <xf numFmtId="0" fontId="20" fillId="0" borderId="0" xfId="5" applyNumberFormat="1" applyFont="1" applyFill="1"/>
    <xf numFmtId="0" fontId="15" fillId="0" borderId="0" xfId="5" applyNumberFormat="1" applyFont="1" applyAlignment="1">
      <alignment vertical="top"/>
    </xf>
    <xf numFmtId="0" fontId="19" fillId="0" borderId="0" xfId="5" applyNumberFormat="1" applyFont="1" applyAlignment="1">
      <alignment vertical="top"/>
    </xf>
    <xf numFmtId="172" fontId="22" fillId="6" borderId="1" xfId="7" applyNumberFormat="1" applyFont="1" applyFill="1" applyBorder="1" applyAlignment="1">
      <alignment horizontal="center" vertical="top" wrapText="1"/>
    </xf>
    <xf numFmtId="172" fontId="22" fillId="6" borderId="1" xfId="8" applyNumberFormat="1" applyFont="1" applyFill="1" applyBorder="1" applyAlignment="1">
      <alignment horizontal="center" vertical="top" wrapText="1"/>
    </xf>
    <xf numFmtId="167" fontId="22" fillId="0" borderId="1" xfId="5" applyNumberFormat="1" applyFont="1" applyFill="1" applyBorder="1" applyAlignment="1">
      <alignment horizontal="left" vertical="top" wrapText="1"/>
    </xf>
    <xf numFmtId="3" fontId="22" fillId="0" borderId="1" xfId="9" applyNumberFormat="1" applyFont="1" applyFill="1" applyBorder="1" applyAlignment="1">
      <alignment horizontal="right" vertical="top" wrapText="1"/>
    </xf>
    <xf numFmtId="0" fontId="20" fillId="0" borderId="0" xfId="5" applyNumberFormat="1" applyFont="1" applyAlignment="1">
      <alignment vertical="top"/>
    </xf>
    <xf numFmtId="0" fontId="20" fillId="0" borderId="0" xfId="5" applyNumberFormat="1" applyFont="1" applyFill="1" applyAlignment="1">
      <alignment vertical="top"/>
    </xf>
    <xf numFmtId="167" fontId="4" fillId="0" borderId="1" xfId="5" applyNumberFormat="1" applyFont="1" applyFill="1" applyBorder="1" applyAlignment="1">
      <alignment horizontal="left" vertical="top"/>
    </xf>
    <xf numFmtId="3" fontId="12" fillId="0" borderId="1" xfId="9" applyNumberFormat="1" applyFont="1" applyFill="1" applyBorder="1" applyAlignment="1">
      <alignment horizontal="right" vertical="top" wrapText="1"/>
    </xf>
    <xf numFmtId="0" fontId="4" fillId="2" borderId="1" xfId="6" applyNumberFormat="1" applyFont="1" applyFill="1" applyBorder="1" applyAlignment="1">
      <alignment horizontal="left"/>
    </xf>
    <xf numFmtId="0" fontId="19" fillId="0" borderId="0" xfId="5" applyNumberFormat="1" applyFont="1" applyFill="1" applyAlignment="1">
      <alignment vertical="top"/>
    </xf>
    <xf numFmtId="167" fontId="12" fillId="0" borderId="0" xfId="5" applyNumberFormat="1" applyFont="1" applyFill="1" applyBorder="1" applyAlignment="1">
      <alignment horizontal="left" vertical="top"/>
    </xf>
    <xf numFmtId="3" fontId="12" fillId="4" borderId="0" xfId="9" applyNumberFormat="1" applyFont="1" applyFill="1" applyBorder="1" applyAlignment="1">
      <alignment horizontal="right" vertical="top" wrapText="1"/>
    </xf>
    <xf numFmtId="0" fontId="19" fillId="4" borderId="0" xfId="5" applyNumberFormat="1" applyFont="1" applyFill="1" applyAlignment="1">
      <alignment vertical="top"/>
    </xf>
    <xf numFmtId="172" fontId="23" fillId="0" borderId="0" xfId="5" applyFont="1" applyAlignment="1">
      <alignment vertical="top"/>
    </xf>
    <xf numFmtId="2" fontId="23" fillId="0" borderId="0" xfId="5" applyNumberFormat="1" applyFont="1" applyAlignment="1">
      <alignment vertical="top"/>
    </xf>
    <xf numFmtId="0" fontId="21" fillId="0" borderId="0" xfId="5" applyNumberFormat="1" applyFont="1" applyAlignment="1">
      <alignment vertical="top" wrapText="1"/>
    </xf>
    <xf numFmtId="0" fontId="24" fillId="0" borderId="0" xfId="5" applyNumberFormat="1" applyFont="1" applyAlignment="1">
      <alignment vertical="top"/>
    </xf>
    <xf numFmtId="3" fontId="12" fillId="0" borderId="0" xfId="9" applyNumberFormat="1" applyFont="1" applyFill="1" applyBorder="1" applyAlignment="1">
      <alignment horizontal="right" vertical="top" wrapText="1"/>
    </xf>
    <xf numFmtId="0" fontId="25" fillId="4" borderId="0" xfId="5" applyNumberFormat="1" applyFont="1" applyFill="1" applyBorder="1" applyAlignment="1">
      <alignment horizontal="left" vertical="center"/>
    </xf>
    <xf numFmtId="0" fontId="15" fillId="0" borderId="0" xfId="5" applyNumberFormat="1" applyFont="1"/>
    <xf numFmtId="0" fontId="19" fillId="0" borderId="0" xfId="5" applyNumberFormat="1" applyFont="1" applyAlignment="1">
      <alignment horizontal="center"/>
    </xf>
    <xf numFmtId="0" fontId="20" fillId="7" borderId="1" xfId="5" applyNumberFormat="1" applyFont="1" applyFill="1" applyBorder="1" applyAlignment="1">
      <alignment horizontal="center" vertical="center" wrapText="1"/>
    </xf>
    <xf numFmtId="0" fontId="20" fillId="7" borderId="26" xfId="5" applyNumberFormat="1" applyFont="1" applyFill="1" applyBorder="1" applyAlignment="1">
      <alignment horizontal="center" vertical="center" wrapText="1"/>
    </xf>
    <xf numFmtId="167" fontId="22" fillId="0" borderId="1" xfId="5" applyNumberFormat="1" applyFont="1" applyFill="1" applyBorder="1" applyAlignment="1">
      <alignment horizontal="left"/>
    </xf>
    <xf numFmtId="3" fontId="22" fillId="0" borderId="1" xfId="10" applyNumberFormat="1" applyFont="1" applyFill="1" applyBorder="1" applyAlignment="1">
      <alignment horizontal="right" vertical="top"/>
    </xf>
    <xf numFmtId="3" fontId="12" fillId="0" borderId="1" xfId="10" applyNumberFormat="1" applyFont="1" applyFill="1" applyBorder="1" applyAlignment="1">
      <alignment horizontal="right" vertical="top"/>
    </xf>
    <xf numFmtId="167" fontId="12" fillId="0" borderId="0" xfId="5" applyNumberFormat="1" applyFont="1" applyFill="1" applyBorder="1" applyAlignment="1">
      <alignment horizontal="left"/>
    </xf>
    <xf numFmtId="175" fontId="22" fillId="0" borderId="0" xfId="10" applyNumberFormat="1" applyFont="1" applyFill="1" applyBorder="1" applyAlignment="1">
      <alignment horizontal="right" vertical="top"/>
    </xf>
    <xf numFmtId="176" fontId="22" fillId="0" borderId="0" xfId="10" applyNumberFormat="1" applyFont="1" applyFill="1" applyBorder="1" applyAlignment="1">
      <alignment horizontal="right" vertical="top"/>
    </xf>
    <xf numFmtId="177" fontId="22" fillId="0" borderId="0" xfId="2" applyNumberFormat="1" applyFont="1" applyFill="1" applyBorder="1" applyAlignment="1">
      <alignment horizontal="right" vertical="top"/>
    </xf>
    <xf numFmtId="0" fontId="30" fillId="0" borderId="0" xfId="5" applyNumberFormat="1" applyFont="1" applyBorder="1" applyAlignment="1">
      <alignment horizontal="center"/>
    </xf>
    <xf numFmtId="0" fontId="19" fillId="0" borderId="0" xfId="5" applyNumberFormat="1" applyFont="1"/>
    <xf numFmtId="3" fontId="19" fillId="0" borderId="0" xfId="5" applyNumberFormat="1" applyFont="1"/>
    <xf numFmtId="3" fontId="22" fillId="4" borderId="1" xfId="10" applyNumberFormat="1" applyFont="1" applyFill="1" applyBorder="1" applyAlignment="1">
      <alignment horizontal="right" vertical="top"/>
    </xf>
    <xf numFmtId="175" fontId="19" fillId="0" borderId="0" xfId="5" applyNumberFormat="1" applyFont="1"/>
    <xf numFmtId="175" fontId="19" fillId="0" borderId="0" xfId="5" applyNumberFormat="1" applyFont="1" applyFill="1" applyBorder="1"/>
    <xf numFmtId="178" fontId="19" fillId="0" borderId="0" xfId="1" applyNumberFormat="1" applyFont="1"/>
    <xf numFmtId="179" fontId="19" fillId="0" borderId="0" xfId="5" applyNumberFormat="1" applyFont="1"/>
    <xf numFmtId="0" fontId="20" fillId="0" borderId="0" xfId="5" applyNumberFormat="1" applyFont="1" applyBorder="1" applyAlignment="1">
      <alignment vertical="top" wrapText="1"/>
    </xf>
    <xf numFmtId="0" fontId="18" fillId="0" borderId="0" xfId="5" applyNumberFormat="1" applyFont="1" applyFill="1" applyBorder="1" applyAlignment="1">
      <alignment horizontal="left" vertical="center"/>
    </xf>
    <xf numFmtId="0" fontId="22" fillId="7" borderId="26" xfId="11" applyFont="1" applyFill="1" applyBorder="1" applyAlignment="1">
      <alignment horizontal="center" vertical="center" wrapText="1"/>
    </xf>
    <xf numFmtId="0" fontId="19" fillId="0" borderId="0" xfId="5" applyNumberFormat="1" applyFont="1" applyFill="1" applyAlignment="1">
      <alignment horizontal="center"/>
    </xf>
    <xf numFmtId="0" fontId="20" fillId="0" borderId="1" xfId="5" applyNumberFormat="1" applyFont="1" applyFill="1" applyBorder="1" applyAlignment="1">
      <alignment vertical="center" wrapText="1"/>
    </xf>
    <xf numFmtId="3" fontId="22" fillId="0" borderId="1" xfId="1" applyNumberFormat="1" applyFont="1" applyFill="1" applyBorder="1" applyAlignment="1">
      <alignment horizontal="right" vertical="top"/>
    </xf>
    <xf numFmtId="3" fontId="12" fillId="0" borderId="1" xfId="1" applyNumberFormat="1" applyFont="1" applyFill="1" applyBorder="1" applyAlignment="1">
      <alignment horizontal="right" vertical="top"/>
    </xf>
    <xf numFmtId="3" fontId="32" fillId="4" borderId="1" xfId="12" applyNumberFormat="1" applyFont="1" applyFill="1" applyBorder="1" applyAlignment="1">
      <alignment horizontal="right"/>
    </xf>
    <xf numFmtId="3" fontId="32" fillId="4" borderId="1" xfId="10" applyNumberFormat="1" applyFont="1" applyFill="1" applyBorder="1" applyAlignment="1">
      <alignment horizontal="right"/>
    </xf>
    <xf numFmtId="0" fontId="23" fillId="0" borderId="1" xfId="5" applyNumberFormat="1" applyFont="1" applyFill="1" applyBorder="1" applyAlignment="1"/>
    <xf numFmtId="1" fontId="23" fillId="0" borderId="1" xfId="5" applyNumberFormat="1" applyFont="1" applyFill="1" applyBorder="1" applyAlignment="1"/>
    <xf numFmtId="0" fontId="19" fillId="4" borderId="0" xfId="5" applyNumberFormat="1" applyFont="1" applyFill="1"/>
    <xf numFmtId="175" fontId="12" fillId="0" borderId="0" xfId="10" applyNumberFormat="1" applyFont="1" applyFill="1" applyBorder="1" applyAlignment="1">
      <alignment horizontal="right" vertical="top"/>
    </xf>
    <xf numFmtId="174" fontId="12" fillId="0" borderId="0" xfId="10" applyNumberFormat="1" applyFont="1" applyFill="1" applyBorder="1" applyAlignment="1">
      <alignment horizontal="right" vertical="top"/>
    </xf>
    <xf numFmtId="174" fontId="33" fillId="0" borderId="0" xfId="1" applyNumberFormat="1" applyFont="1" applyFill="1" applyBorder="1" applyAlignment="1">
      <alignment vertical="center"/>
    </xf>
    <xf numFmtId="180" fontId="12" fillId="0" borderId="0" xfId="10" applyNumberFormat="1" applyFont="1" applyFill="1" applyBorder="1" applyAlignment="1">
      <alignment horizontal="right" vertical="top"/>
    </xf>
    <xf numFmtId="172" fontId="19" fillId="0" borderId="0" xfId="5" applyFont="1" applyFill="1"/>
    <xf numFmtId="172" fontId="1" fillId="0" borderId="0" xfId="5" applyFill="1"/>
    <xf numFmtId="172" fontId="1" fillId="0" borderId="0" xfId="5"/>
    <xf numFmtId="3" fontId="22" fillId="4" borderId="1" xfId="10" applyNumberFormat="1" applyFont="1" applyFill="1" applyBorder="1" applyAlignment="1">
      <alignment horizontal="left" vertical="top"/>
    </xf>
    <xf numFmtId="172" fontId="2" fillId="0" borderId="0" xfId="5" applyFont="1" applyFill="1"/>
    <xf numFmtId="172" fontId="0" fillId="0" borderId="0" xfId="5" applyFont="1" applyFill="1"/>
    <xf numFmtId="3" fontId="12" fillId="0" borderId="0" xfId="10" applyNumberFormat="1" applyFont="1" applyFill="1" applyBorder="1" applyAlignment="1">
      <alignment horizontal="right" vertical="top"/>
    </xf>
    <xf numFmtId="0" fontId="20" fillId="0" borderId="0" xfId="5" applyNumberFormat="1" applyFont="1" applyBorder="1" applyAlignment="1">
      <alignment horizontal="center"/>
    </xf>
    <xf numFmtId="181" fontId="20" fillId="0" borderId="0" xfId="5" applyNumberFormat="1" applyFont="1" applyBorder="1" applyAlignment="1">
      <alignment horizontal="center"/>
    </xf>
    <xf numFmtId="167" fontId="22" fillId="0" borderId="25" xfId="5" applyNumberFormat="1" applyFont="1" applyFill="1" applyBorder="1" applyAlignment="1">
      <alignment horizontal="left"/>
    </xf>
    <xf numFmtId="3" fontId="20" fillId="0" borderId="25" xfId="5" applyNumberFormat="1" applyFont="1" applyBorder="1" applyAlignment="1"/>
    <xf numFmtId="178" fontId="20" fillId="0" borderId="0" xfId="5" applyNumberFormat="1" applyFont="1" applyBorder="1" applyAlignment="1">
      <alignment horizontal="center"/>
    </xf>
    <xf numFmtId="17" fontId="20" fillId="0" borderId="1" xfId="5" applyNumberFormat="1" applyFont="1" applyFill="1" applyBorder="1" applyAlignment="1">
      <alignment horizontal="left" vertical="center"/>
    </xf>
    <xf numFmtId="3" fontId="22" fillId="0" borderId="1" xfId="10" applyNumberFormat="1" applyFont="1" applyFill="1" applyBorder="1" applyAlignment="1">
      <alignment vertical="top"/>
    </xf>
    <xf numFmtId="0" fontId="20" fillId="0" borderId="0" xfId="5" applyNumberFormat="1" applyFont="1" applyFill="1" applyBorder="1" applyAlignment="1">
      <alignment horizontal="center"/>
    </xf>
    <xf numFmtId="3" fontId="12" fillId="0" borderId="1" xfId="10" applyNumberFormat="1" applyFont="1" applyFill="1" applyBorder="1" applyAlignment="1">
      <alignment vertical="top"/>
    </xf>
    <xf numFmtId="0" fontId="19" fillId="0" borderId="0" xfId="5" applyNumberFormat="1" applyFont="1" applyFill="1" applyBorder="1" applyAlignment="1">
      <alignment horizontal="center"/>
    </xf>
    <xf numFmtId="3" fontId="19" fillId="0" borderId="1" xfId="1" applyNumberFormat="1" applyFont="1" applyFill="1" applyBorder="1" applyAlignment="1"/>
    <xf numFmtId="182" fontId="19" fillId="0" borderId="0" xfId="5" applyNumberFormat="1" applyFont="1"/>
    <xf numFmtId="175" fontId="12" fillId="4" borderId="0" xfId="10" applyNumberFormat="1" applyFont="1" applyFill="1" applyBorder="1" applyAlignment="1">
      <alignment horizontal="right" vertical="top"/>
    </xf>
    <xf numFmtId="174" fontId="12" fillId="4" borderId="0" xfId="10" applyNumberFormat="1" applyFont="1" applyFill="1" applyBorder="1" applyAlignment="1">
      <alignment horizontal="right" vertical="top"/>
    </xf>
    <xf numFmtId="9" fontId="19" fillId="0" borderId="0" xfId="2" applyFont="1"/>
    <xf numFmtId="0" fontId="21" fillId="0" borderId="0" xfId="5" applyNumberFormat="1" applyFont="1" applyAlignment="1">
      <alignment wrapText="1"/>
    </xf>
    <xf numFmtId="172" fontId="35" fillId="0" borderId="0" xfId="5" applyFont="1"/>
    <xf numFmtId="172" fontId="35" fillId="0" borderId="0" xfId="5" applyFont="1" applyFill="1"/>
    <xf numFmtId="0" fontId="30" fillId="7" borderId="1" xfId="5" applyNumberFormat="1" applyFont="1" applyFill="1" applyBorder="1" applyAlignment="1">
      <alignment horizontal="center" vertical="center" wrapText="1"/>
    </xf>
    <xf numFmtId="0" fontId="9" fillId="0" borderId="1" xfId="5" applyNumberFormat="1" applyFont="1" applyBorder="1" applyAlignment="1">
      <alignment vertical="center" wrapText="1"/>
    </xf>
    <xf numFmtId="3" fontId="9" fillId="4" borderId="1" xfId="10" applyNumberFormat="1" applyFont="1" applyFill="1" applyBorder="1" applyAlignment="1">
      <alignment horizontal="right" vertical="top"/>
    </xf>
    <xf numFmtId="3" fontId="9" fillId="0" borderId="1" xfId="10" applyNumberFormat="1" applyFont="1" applyFill="1" applyBorder="1" applyAlignment="1">
      <alignment horizontal="right" vertical="top"/>
    </xf>
    <xf numFmtId="172" fontId="39" fillId="0" borderId="0" xfId="5" applyFont="1"/>
    <xf numFmtId="167" fontId="9" fillId="0" borderId="1" xfId="5" applyNumberFormat="1" applyFont="1" applyFill="1" applyBorder="1" applyAlignment="1">
      <alignment horizontal="left"/>
    </xf>
    <xf numFmtId="172" fontId="40" fillId="0" borderId="0" xfId="5" applyFont="1" applyFill="1"/>
    <xf numFmtId="3" fontId="41" fillId="0" borderId="1" xfId="10" applyNumberFormat="1" applyFont="1" applyFill="1" applyBorder="1" applyAlignment="1">
      <alignment horizontal="right" vertical="top"/>
    </xf>
    <xf numFmtId="172" fontId="42" fillId="0" borderId="0" xfId="5" applyFont="1" applyFill="1"/>
    <xf numFmtId="181" fontId="35" fillId="0" borderId="0" xfId="5" applyNumberFormat="1" applyFont="1" applyFill="1"/>
    <xf numFmtId="167" fontId="9" fillId="0" borderId="25" xfId="5" applyNumberFormat="1" applyFont="1" applyFill="1" applyBorder="1" applyAlignment="1">
      <alignment horizontal="left"/>
    </xf>
    <xf numFmtId="3" fontId="9" fillId="0" borderId="25" xfId="5" applyNumberFormat="1" applyFont="1" applyBorder="1" applyAlignment="1"/>
    <xf numFmtId="3" fontId="9" fillId="0" borderId="25" xfId="1" applyNumberFormat="1" applyFont="1" applyBorder="1" applyAlignment="1"/>
    <xf numFmtId="17" fontId="30" fillId="0" borderId="1" xfId="5" applyNumberFormat="1" applyFont="1" applyFill="1" applyBorder="1" applyAlignment="1">
      <alignment horizontal="left" vertical="center"/>
    </xf>
    <xf numFmtId="3" fontId="9" fillId="0" borderId="1" xfId="10" applyNumberFormat="1" applyFont="1" applyFill="1" applyBorder="1" applyAlignment="1">
      <alignment vertical="top"/>
    </xf>
    <xf numFmtId="3" fontId="41" fillId="0" borderId="1" xfId="10" applyNumberFormat="1" applyFont="1" applyFill="1" applyBorder="1" applyAlignment="1">
      <alignment vertical="top"/>
    </xf>
    <xf numFmtId="17" fontId="44" fillId="0" borderId="0" xfId="5" applyNumberFormat="1" applyFont="1" applyFill="1" applyBorder="1" applyAlignment="1">
      <alignment horizontal="left" vertical="center"/>
    </xf>
    <xf numFmtId="3" fontId="41" fillId="0" borderId="0" xfId="10" applyNumberFormat="1" applyFont="1" applyFill="1" applyBorder="1" applyAlignment="1">
      <alignment vertical="top"/>
    </xf>
    <xf numFmtId="3" fontId="44" fillId="0" borderId="0" xfId="1" applyNumberFormat="1" applyFont="1" applyFill="1" applyBorder="1" applyAlignment="1"/>
    <xf numFmtId="3" fontId="44" fillId="0" borderId="0" xfId="1" applyNumberFormat="1" applyFont="1" applyBorder="1" applyAlignment="1"/>
    <xf numFmtId="168" fontId="44" fillId="0" borderId="0" xfId="1" applyNumberFormat="1" applyFont="1" applyBorder="1" applyAlignment="1"/>
    <xf numFmtId="2" fontId="35" fillId="0" borderId="0" xfId="5" applyNumberFormat="1" applyFont="1" applyFill="1"/>
    <xf numFmtId="3" fontId="41" fillId="4" borderId="0" xfId="10" applyNumberFormat="1" applyFont="1" applyFill="1" applyBorder="1" applyAlignment="1">
      <alignment vertical="top"/>
    </xf>
    <xf numFmtId="172" fontId="35" fillId="0" borderId="0" xfId="5" applyFont="1" applyFill="1" applyBorder="1"/>
    <xf numFmtId="172" fontId="26" fillId="0" borderId="1" xfId="5" applyFont="1" applyFill="1" applyBorder="1" applyAlignment="1">
      <alignment vertical="center"/>
    </xf>
    <xf numFmtId="172" fontId="30" fillId="0" borderId="1" xfId="5" applyFont="1" applyFill="1" applyBorder="1" applyAlignment="1">
      <alignment horizontal="center" vertical="center" wrapText="1"/>
    </xf>
    <xf numFmtId="172" fontId="26" fillId="0" borderId="1" xfId="5" applyFont="1" applyFill="1" applyBorder="1"/>
    <xf numFmtId="169" fontId="26" fillId="0" borderId="1" xfId="13" applyNumberFormat="1" applyFont="1" applyFill="1" applyBorder="1"/>
    <xf numFmtId="1" fontId="26" fillId="0" borderId="1" xfId="13" quotePrefix="1" applyNumberFormat="1" applyFont="1" applyFill="1" applyBorder="1" applyAlignment="1">
      <alignment horizontal="right"/>
    </xf>
    <xf numFmtId="169" fontId="26" fillId="0" borderId="1" xfId="13" applyNumberFormat="1" applyFont="1" applyFill="1" applyBorder="1" applyAlignment="1">
      <alignment horizontal="right"/>
    </xf>
    <xf numFmtId="169" fontId="46" fillId="0" borderId="1" xfId="13" applyNumberFormat="1" applyFont="1" applyFill="1" applyBorder="1"/>
    <xf numFmtId="1" fontId="46" fillId="0" borderId="1" xfId="13" quotePrefix="1" applyNumberFormat="1" applyFont="1" applyFill="1" applyBorder="1" applyAlignment="1">
      <alignment horizontal="right"/>
    </xf>
    <xf numFmtId="1" fontId="46" fillId="0" borderId="1" xfId="13" applyNumberFormat="1" applyFont="1" applyFill="1" applyBorder="1"/>
    <xf numFmtId="1" fontId="26" fillId="0" borderId="1" xfId="13" applyNumberFormat="1" applyFont="1" applyFill="1" applyBorder="1" applyAlignment="1">
      <alignment horizontal="right"/>
    </xf>
    <xf numFmtId="2" fontId="2" fillId="0" borderId="0" xfId="5" applyNumberFormat="1" applyFont="1" applyFill="1"/>
    <xf numFmtId="1" fontId="46" fillId="0" borderId="1" xfId="13" applyNumberFormat="1" applyFont="1" applyFill="1" applyBorder="1" applyAlignment="1">
      <alignment horizontal="right"/>
    </xf>
    <xf numFmtId="172" fontId="0" fillId="4" borderId="0" xfId="5" applyFont="1" applyFill="1"/>
    <xf numFmtId="1" fontId="26" fillId="0" borderId="1" xfId="13" applyNumberFormat="1" applyFont="1" applyFill="1" applyBorder="1"/>
    <xf numFmtId="169" fontId="46" fillId="0" borderId="1" xfId="13" applyNumberFormat="1" applyFont="1" applyFill="1" applyBorder="1" applyAlignment="1">
      <alignment horizontal="right"/>
    </xf>
    <xf numFmtId="0" fontId="18" fillId="0" borderId="13" xfId="5" applyNumberFormat="1" applyFont="1" applyFill="1" applyBorder="1" applyAlignment="1">
      <alignment vertical="center"/>
    </xf>
    <xf numFmtId="172" fontId="48" fillId="0" borderId="0" xfId="5" applyFont="1"/>
    <xf numFmtId="17" fontId="22" fillId="7" borderId="1" xfId="14" applyNumberFormat="1" applyFont="1" applyFill="1" applyBorder="1" applyAlignment="1">
      <alignment horizontal="center" vertical="center" wrapText="1"/>
    </xf>
    <xf numFmtId="183" fontId="33" fillId="4" borderId="1" xfId="5" applyNumberFormat="1" applyFont="1" applyFill="1" applyBorder="1" applyAlignment="1">
      <alignment horizontal="left" vertical="top"/>
    </xf>
    <xf numFmtId="183" fontId="50" fillId="4" borderId="1" xfId="5" quotePrefix="1" applyNumberFormat="1" applyFont="1" applyFill="1" applyBorder="1" applyAlignment="1">
      <alignment horizontal="center" vertical="top"/>
    </xf>
    <xf numFmtId="169" fontId="51" fillId="4" borderId="1" xfId="12" applyNumberFormat="1" applyFont="1" applyFill="1" applyBorder="1" applyAlignment="1">
      <alignment horizontal="right" vertical="top"/>
    </xf>
    <xf numFmtId="3" fontId="33" fillId="4" borderId="1" xfId="12" applyNumberFormat="1" applyFont="1" applyFill="1" applyBorder="1" applyAlignment="1">
      <alignment horizontal="right" vertical="top"/>
    </xf>
    <xf numFmtId="178" fontId="51" fillId="4" borderId="1" xfId="5" applyNumberFormat="1" applyFont="1" applyFill="1" applyBorder="1" applyAlignment="1">
      <alignment horizontal="left" vertical="top"/>
    </xf>
    <xf numFmtId="178" fontId="51" fillId="4" borderId="1" xfId="1" applyNumberFormat="1" applyFont="1" applyFill="1" applyBorder="1" applyAlignment="1">
      <alignment horizontal="right" vertical="top"/>
    </xf>
    <xf numFmtId="177" fontId="48" fillId="0" borderId="0" xfId="2" applyNumberFormat="1" applyFont="1"/>
    <xf numFmtId="2" fontId="48" fillId="0" borderId="0" xfId="5" applyNumberFormat="1" applyFont="1"/>
    <xf numFmtId="3" fontId="50" fillId="7" borderId="1" xfId="12" applyNumberFormat="1" applyFont="1" applyFill="1" applyBorder="1" applyAlignment="1">
      <alignment horizontal="left" vertical="top" wrapText="1"/>
    </xf>
    <xf numFmtId="3" fontId="52" fillId="7" borderId="1" xfId="12" applyNumberFormat="1" applyFont="1" applyFill="1" applyBorder="1" applyAlignment="1">
      <alignment horizontal="right" vertical="top"/>
    </xf>
    <xf numFmtId="169" fontId="52" fillId="7" borderId="1" xfId="12" applyNumberFormat="1" applyFont="1" applyFill="1" applyBorder="1" applyAlignment="1">
      <alignment horizontal="right" vertical="top"/>
    </xf>
    <xf numFmtId="3" fontId="50" fillId="7" borderId="1" xfId="12" applyNumberFormat="1" applyFont="1" applyFill="1" applyBorder="1" applyAlignment="1">
      <alignment horizontal="left" vertical="top"/>
    </xf>
    <xf numFmtId="178" fontId="52" fillId="7" borderId="1" xfId="12" applyNumberFormat="1" applyFont="1" applyFill="1" applyBorder="1" applyAlignment="1">
      <alignment horizontal="left" vertical="top"/>
    </xf>
    <xf numFmtId="178" fontId="52" fillId="7" borderId="1" xfId="1" applyNumberFormat="1" applyFont="1" applyFill="1" applyBorder="1" applyAlignment="1">
      <alignment horizontal="right" vertical="top"/>
    </xf>
    <xf numFmtId="3" fontId="50" fillId="4" borderId="1" xfId="12" quotePrefix="1" applyNumberFormat="1" applyFont="1" applyFill="1" applyBorder="1" applyAlignment="1">
      <alignment horizontal="center" vertical="top"/>
    </xf>
    <xf numFmtId="178" fontId="51" fillId="4" borderId="1" xfId="5" applyNumberFormat="1" applyFont="1" applyFill="1" applyBorder="1" applyAlignment="1">
      <alignment horizontal="right" vertical="top"/>
    </xf>
    <xf numFmtId="183" fontId="33" fillId="0" borderId="1" xfId="5" applyNumberFormat="1" applyFont="1" applyFill="1" applyBorder="1" applyAlignment="1">
      <alignment horizontal="left" vertical="top"/>
    </xf>
    <xf numFmtId="3" fontId="50" fillId="4" borderId="1" xfId="1" quotePrefix="1" applyNumberFormat="1" applyFont="1" applyFill="1" applyBorder="1" applyAlignment="1">
      <alignment horizontal="center" vertical="top"/>
    </xf>
    <xf numFmtId="172" fontId="48" fillId="0" borderId="1" xfId="5" applyFont="1" applyBorder="1"/>
    <xf numFmtId="172" fontId="48" fillId="0" borderId="1" xfId="5" applyFont="1" applyBorder="1" applyAlignment="1">
      <alignment horizontal="right"/>
    </xf>
    <xf numFmtId="3" fontId="50" fillId="7" borderId="1" xfId="12" applyNumberFormat="1" applyFont="1" applyFill="1" applyBorder="1" applyAlignment="1">
      <alignment horizontal="center" vertical="top"/>
    </xf>
    <xf numFmtId="3" fontId="50" fillId="7" borderId="1" xfId="12" applyNumberFormat="1" applyFont="1" applyFill="1" applyBorder="1" applyAlignment="1">
      <alignment horizontal="right" vertical="top"/>
    </xf>
    <xf numFmtId="183" fontId="50" fillId="4" borderId="1" xfId="5" quotePrefix="1" applyNumberFormat="1" applyFont="1" applyFill="1" applyBorder="1" applyAlignment="1">
      <alignment horizontal="center" vertical="top" wrapText="1"/>
    </xf>
    <xf numFmtId="1" fontId="51" fillId="0" borderId="1" xfId="12" applyNumberFormat="1" applyFont="1" applyFill="1" applyBorder="1" applyAlignment="1">
      <alignment horizontal="right" vertical="top"/>
    </xf>
    <xf numFmtId="1" fontId="51" fillId="4" borderId="1" xfId="12" applyNumberFormat="1" applyFont="1" applyFill="1" applyBorder="1" applyAlignment="1">
      <alignment horizontal="right" vertical="top"/>
    </xf>
    <xf numFmtId="1" fontId="51" fillId="4" borderId="1" xfId="1" applyNumberFormat="1" applyFont="1" applyFill="1" applyBorder="1" applyAlignment="1">
      <alignment horizontal="right" vertical="top"/>
    </xf>
    <xf numFmtId="183" fontId="50" fillId="0" borderId="1" xfId="5" quotePrefix="1" applyNumberFormat="1" applyFont="1" applyFill="1" applyBorder="1" applyAlignment="1">
      <alignment horizontal="center" vertical="top" wrapText="1"/>
    </xf>
    <xf numFmtId="3" fontId="33" fillId="0" borderId="1" xfId="12" applyNumberFormat="1" applyFont="1" applyFill="1" applyBorder="1" applyAlignment="1">
      <alignment horizontal="right" vertical="top"/>
    </xf>
    <xf numFmtId="1" fontId="53" fillId="4" borderId="1" xfId="12" applyNumberFormat="1" applyFont="1" applyFill="1" applyBorder="1" applyAlignment="1">
      <alignment horizontal="right" vertical="center"/>
    </xf>
    <xf numFmtId="183" fontId="33" fillId="4" borderId="1" xfId="5" applyNumberFormat="1" applyFont="1" applyFill="1" applyBorder="1" applyAlignment="1">
      <alignment horizontal="left" vertical="top" wrapText="1"/>
    </xf>
    <xf numFmtId="178" fontId="50" fillId="4" borderId="1" xfId="5" quotePrefix="1" applyNumberFormat="1" applyFont="1" applyFill="1" applyBorder="1" applyAlignment="1">
      <alignment horizontal="left" vertical="top"/>
    </xf>
    <xf numFmtId="169" fontId="51" fillId="0" borderId="1" xfId="12" applyNumberFormat="1" applyFont="1" applyFill="1" applyBorder="1" applyAlignment="1">
      <alignment horizontal="right" vertical="top"/>
    </xf>
    <xf numFmtId="181" fontId="48" fillId="0" borderId="0" xfId="5" applyNumberFormat="1" applyFont="1"/>
    <xf numFmtId="178" fontId="12" fillId="7" borderId="1" xfId="5" applyNumberFormat="1" applyFont="1" applyFill="1" applyBorder="1" applyAlignment="1">
      <alignment horizontal="center" vertical="center" wrapText="1"/>
    </xf>
    <xf numFmtId="178" fontId="22" fillId="7" borderId="1" xfId="5" applyNumberFormat="1" applyFont="1" applyFill="1" applyBorder="1" applyAlignment="1">
      <alignment horizontal="center" vertical="center" wrapText="1"/>
    </xf>
    <xf numFmtId="178" fontId="54" fillId="7" borderId="1" xfId="5" applyNumberFormat="1" applyFont="1" applyFill="1" applyBorder="1" applyAlignment="1">
      <alignment horizontal="center" vertical="center" wrapText="1"/>
    </xf>
    <xf numFmtId="169" fontId="55" fillId="7" borderId="1" xfId="12" applyNumberFormat="1" applyFont="1" applyFill="1" applyBorder="1" applyAlignment="1">
      <alignment horizontal="right" vertical="top"/>
    </xf>
    <xf numFmtId="3" fontId="56" fillId="7" borderId="1" xfId="12" applyNumberFormat="1" applyFont="1" applyFill="1" applyBorder="1" applyAlignment="1">
      <alignment horizontal="right" vertical="top"/>
    </xf>
    <xf numFmtId="178" fontId="57" fillId="7" borderId="1" xfId="5" applyNumberFormat="1" applyFont="1" applyFill="1" applyBorder="1" applyAlignment="1">
      <alignment horizontal="center" vertical="center" wrapText="1"/>
    </xf>
    <xf numFmtId="178" fontId="57" fillId="7" borderId="1" xfId="1" applyNumberFormat="1" applyFont="1" applyFill="1" applyBorder="1" applyAlignment="1">
      <alignment horizontal="right" vertical="center" wrapText="1"/>
    </xf>
    <xf numFmtId="169" fontId="58" fillId="0" borderId="1" xfId="12" applyNumberFormat="1" applyFont="1" applyFill="1" applyBorder="1" applyAlignment="1">
      <alignment horizontal="right" vertical="top"/>
    </xf>
    <xf numFmtId="169" fontId="58" fillId="4" borderId="1" xfId="12" applyNumberFormat="1" applyFont="1" applyFill="1" applyBorder="1" applyAlignment="1">
      <alignment horizontal="right" vertical="top"/>
    </xf>
    <xf numFmtId="178" fontId="33" fillId="0" borderId="1" xfId="5" applyNumberFormat="1" applyFont="1" applyFill="1" applyBorder="1" applyAlignment="1">
      <alignment horizontal="right" vertical="top"/>
    </xf>
    <xf numFmtId="183" fontId="12" fillId="0" borderId="1" xfId="5" applyNumberFormat="1" applyFont="1" applyFill="1" applyBorder="1" applyAlignment="1">
      <alignment horizontal="left" vertical="top" wrapText="1"/>
    </xf>
    <xf numFmtId="178" fontId="58" fillId="0" borderId="1" xfId="1" applyNumberFormat="1" applyFont="1" applyFill="1" applyBorder="1" applyAlignment="1">
      <alignment horizontal="right" vertical="top" wrapText="1"/>
    </xf>
    <xf numFmtId="183" fontId="50" fillId="7" borderId="1" xfId="12" applyNumberFormat="1" applyFont="1" applyFill="1" applyBorder="1" applyAlignment="1">
      <alignment horizontal="left" vertical="top"/>
    </xf>
    <xf numFmtId="172" fontId="48" fillId="0" borderId="0" xfId="5" applyFont="1" applyFill="1"/>
    <xf numFmtId="183" fontId="22" fillId="7" borderId="1" xfId="5" applyNumberFormat="1" applyFont="1" applyFill="1" applyBorder="1" applyAlignment="1">
      <alignment horizontal="center" vertical="center" wrapText="1"/>
    </xf>
    <xf numFmtId="172" fontId="59" fillId="0" borderId="0" xfId="5" applyFont="1" applyFill="1" applyBorder="1" applyAlignment="1">
      <alignment horizontal="center" vertical="top" wrapText="1"/>
    </xf>
    <xf numFmtId="172" fontId="22" fillId="0" borderId="0" xfId="5" applyFont="1" applyFill="1" applyBorder="1" applyAlignment="1">
      <alignment horizontal="center" vertical="top" wrapText="1"/>
    </xf>
    <xf numFmtId="172" fontId="48" fillId="0" borderId="0" xfId="5" applyFont="1" applyBorder="1"/>
    <xf numFmtId="172" fontId="19" fillId="0" borderId="0" xfId="5" applyFont="1" applyFill="1" applyBorder="1" applyAlignment="1">
      <alignment horizontal="left"/>
    </xf>
    <xf numFmtId="172" fontId="60" fillId="0" borderId="0" xfId="5" applyFont="1" applyFill="1" applyBorder="1" applyAlignment="1">
      <alignment horizontal="center"/>
    </xf>
    <xf numFmtId="177" fontId="19" fillId="0" borderId="0" xfId="2" applyNumberFormat="1" applyFont="1" applyFill="1" applyBorder="1" applyAlignment="1">
      <alignment horizontal="left"/>
    </xf>
    <xf numFmtId="172" fontId="61" fillId="0" borderId="0" xfId="5" applyFont="1" applyBorder="1" applyAlignment="1">
      <alignment horizontal="center"/>
    </xf>
    <xf numFmtId="172" fontId="61" fillId="0" borderId="0" xfId="5" applyFont="1" applyAlignment="1">
      <alignment horizontal="center"/>
    </xf>
    <xf numFmtId="172" fontId="48" fillId="4" borderId="0" xfId="5" applyFont="1" applyFill="1"/>
    <xf numFmtId="172" fontId="63" fillId="0" borderId="0" xfId="5" applyFont="1" applyFill="1" applyBorder="1" applyAlignment="1">
      <alignment horizontal="left" vertical="center"/>
    </xf>
    <xf numFmtId="172" fontId="23" fillId="0" borderId="0" xfId="5" applyFont="1" applyFill="1" applyAlignment="1">
      <alignment vertical="center"/>
    </xf>
    <xf numFmtId="17" fontId="64" fillId="7" borderId="1" xfId="14" applyNumberFormat="1" applyFont="1" applyFill="1" applyBorder="1" applyAlignment="1">
      <alignment horizontal="center" vertical="center" wrapText="1"/>
    </xf>
    <xf numFmtId="183" fontId="66" fillId="4" borderId="1" xfId="5" applyNumberFormat="1" applyFont="1" applyFill="1" applyBorder="1" applyAlignment="1">
      <alignment horizontal="left" vertical="center"/>
    </xf>
    <xf numFmtId="3" fontId="66" fillId="4" borderId="1" xfId="12" applyNumberFormat="1" applyFont="1" applyFill="1" applyBorder="1" applyAlignment="1">
      <alignment vertical="center"/>
    </xf>
    <xf numFmtId="3" fontId="66" fillId="4" borderId="1" xfId="12" quotePrefix="1" applyNumberFormat="1" applyFont="1" applyFill="1" applyBorder="1" applyAlignment="1">
      <alignment horizontal="center" vertical="center"/>
    </xf>
    <xf numFmtId="3" fontId="66" fillId="4" borderId="1" xfId="12" applyNumberFormat="1" applyFont="1" applyFill="1" applyBorder="1" applyAlignment="1">
      <alignment horizontal="right" vertical="center"/>
    </xf>
    <xf numFmtId="3" fontId="66" fillId="4" borderId="1" xfId="5" applyNumberFormat="1" applyFont="1" applyFill="1" applyBorder="1" applyAlignment="1">
      <alignment horizontal="right" vertical="center"/>
    </xf>
    <xf numFmtId="183" fontId="66" fillId="4" borderId="1" xfId="5" applyNumberFormat="1" applyFont="1" applyFill="1" applyBorder="1" applyAlignment="1">
      <alignment vertical="center"/>
    </xf>
    <xf numFmtId="3" fontId="66" fillId="0" borderId="1" xfId="5" applyNumberFormat="1" applyFont="1" applyFill="1" applyBorder="1" applyAlignment="1">
      <alignment horizontal="right" vertical="top"/>
    </xf>
    <xf numFmtId="183" fontId="66" fillId="0" borderId="1" xfId="5" applyNumberFormat="1" applyFont="1" applyFill="1" applyBorder="1" applyAlignment="1">
      <alignment vertical="center"/>
    </xf>
    <xf numFmtId="183" fontId="66" fillId="0" borderId="1" xfId="15" applyNumberFormat="1" applyFont="1" applyFill="1" applyBorder="1" applyAlignment="1">
      <alignment vertical="center"/>
    </xf>
    <xf numFmtId="183" fontId="66" fillId="0" borderId="1" xfId="5" applyNumberFormat="1" applyFont="1" applyFill="1" applyBorder="1" applyAlignment="1">
      <alignment vertical="center" wrapText="1"/>
    </xf>
    <xf numFmtId="3" fontId="67" fillId="7" borderId="1" xfId="12" applyNumberFormat="1" applyFont="1" applyFill="1" applyBorder="1" applyAlignment="1">
      <alignment vertical="center"/>
    </xf>
    <xf numFmtId="3" fontId="67" fillId="7" borderId="1" xfId="12" applyNumberFormat="1" applyFont="1" applyFill="1" applyBorder="1" applyAlignment="1">
      <alignment horizontal="right" vertical="center"/>
    </xf>
    <xf numFmtId="168" fontId="67" fillId="7" borderId="1" xfId="12" applyNumberFormat="1" applyFont="1" applyFill="1" applyBorder="1" applyAlignment="1">
      <alignment horizontal="right" vertical="center"/>
    </xf>
    <xf numFmtId="172" fontId="63" fillId="0" borderId="0" xfId="5" applyFont="1" applyFill="1" applyAlignment="1">
      <alignment vertical="center"/>
    </xf>
    <xf numFmtId="168" fontId="66" fillId="4" borderId="1" xfId="12" applyNumberFormat="1" applyFont="1" applyFill="1" applyBorder="1" applyAlignment="1">
      <alignment horizontal="right" vertical="center"/>
    </xf>
    <xf numFmtId="4" fontId="67" fillId="7" borderId="1" xfId="12" applyNumberFormat="1" applyFont="1" applyFill="1" applyBorder="1" applyAlignment="1">
      <alignment horizontal="right" vertical="center"/>
    </xf>
    <xf numFmtId="3" fontId="66" fillId="0" borderId="1" xfId="12" applyNumberFormat="1" applyFont="1" applyFill="1" applyBorder="1" applyAlignment="1">
      <alignment vertical="center"/>
    </xf>
    <xf numFmtId="3" fontId="66" fillId="4" borderId="1" xfId="16" quotePrefix="1" applyNumberFormat="1" applyFont="1" applyFill="1" applyBorder="1" applyAlignment="1">
      <alignment horizontal="center" vertical="center"/>
    </xf>
    <xf numFmtId="3" fontId="67" fillId="7" borderId="1" xfId="12" applyNumberFormat="1" applyFont="1" applyFill="1" applyBorder="1" applyAlignment="1">
      <alignment vertical="center" wrapText="1"/>
    </xf>
    <xf numFmtId="168" fontId="67" fillId="7" borderId="1" xfId="12" applyNumberFormat="1" applyFont="1" applyFill="1" applyBorder="1" applyAlignment="1">
      <alignment horizontal="center" vertical="center"/>
    </xf>
    <xf numFmtId="3" fontId="67" fillId="7" borderId="1" xfId="12" applyNumberFormat="1" applyFont="1" applyFill="1" applyBorder="1" applyAlignment="1">
      <alignment horizontal="center" vertical="center" wrapText="1"/>
    </xf>
    <xf numFmtId="168" fontId="66" fillId="0" borderId="1" xfId="12" applyNumberFormat="1" applyFont="1" applyFill="1" applyBorder="1" applyAlignment="1">
      <alignment horizontal="right" vertical="center"/>
    </xf>
    <xf numFmtId="3" fontId="67" fillId="7" borderId="1" xfId="12" applyNumberFormat="1" applyFont="1" applyFill="1" applyBorder="1" applyAlignment="1">
      <alignment horizontal="center" vertical="center"/>
    </xf>
    <xf numFmtId="178" fontId="33" fillId="4" borderId="1" xfId="1" applyNumberFormat="1" applyFont="1" applyFill="1" applyBorder="1" applyAlignment="1">
      <alignment vertical="top"/>
    </xf>
    <xf numFmtId="178" fontId="53" fillId="4" borderId="1" xfId="1" applyNumberFormat="1" applyFont="1" applyFill="1" applyBorder="1" applyAlignment="1">
      <alignment vertical="center"/>
    </xf>
    <xf numFmtId="3" fontId="33" fillId="4" borderId="1" xfId="5" applyNumberFormat="1" applyFont="1" applyFill="1" applyBorder="1" applyAlignment="1">
      <alignment horizontal="right" vertical="top"/>
    </xf>
    <xf numFmtId="178" fontId="33" fillId="4" borderId="1" xfId="1" applyNumberFormat="1" applyFont="1" applyFill="1" applyBorder="1" applyAlignment="1">
      <alignment horizontal="right" vertical="top"/>
    </xf>
    <xf numFmtId="1" fontId="33" fillId="4" borderId="1" xfId="1" applyNumberFormat="1" applyFont="1" applyFill="1" applyBorder="1" applyAlignment="1">
      <alignment horizontal="right" vertical="top"/>
    </xf>
    <xf numFmtId="172" fontId="48" fillId="7" borderId="0" xfId="5" applyFont="1" applyFill="1"/>
    <xf numFmtId="178" fontId="33" fillId="0" borderId="1" xfId="1" applyNumberFormat="1" applyFont="1" applyFill="1" applyBorder="1" applyAlignment="1">
      <alignment horizontal="center" vertical="top"/>
    </xf>
    <xf numFmtId="183" fontId="50" fillId="7" borderId="1" xfId="5" applyNumberFormat="1" applyFont="1" applyFill="1" applyBorder="1" applyAlignment="1">
      <alignment horizontal="left" vertical="top" wrapText="1"/>
    </xf>
    <xf numFmtId="183" fontId="50" fillId="7" borderId="1" xfId="5" applyNumberFormat="1" applyFont="1" applyFill="1" applyBorder="1" applyAlignment="1">
      <alignment horizontal="left" vertical="top"/>
    </xf>
    <xf numFmtId="178" fontId="50" fillId="7" borderId="1" xfId="1" applyNumberFormat="1" applyFont="1" applyFill="1" applyBorder="1" applyAlignment="1">
      <alignment vertical="top"/>
    </xf>
    <xf numFmtId="3" fontId="50" fillId="7" borderId="1" xfId="5" applyNumberFormat="1" applyFont="1" applyFill="1" applyBorder="1" applyAlignment="1">
      <alignment horizontal="right" vertical="top"/>
    </xf>
    <xf numFmtId="178" fontId="50" fillId="7" borderId="1" xfId="1" applyNumberFormat="1" applyFont="1" applyFill="1" applyBorder="1" applyAlignment="1">
      <alignment horizontal="right" vertical="top"/>
    </xf>
    <xf numFmtId="3" fontId="33" fillId="4" borderId="1" xfId="17" applyNumberFormat="1" applyFont="1" applyFill="1" applyBorder="1" applyAlignment="1">
      <alignment horizontal="left" vertical="top"/>
    </xf>
    <xf numFmtId="183" fontId="33" fillId="0" borderId="1" xfId="5" applyNumberFormat="1" applyFont="1" applyFill="1" applyBorder="1" applyAlignment="1">
      <alignment horizontal="left" vertical="top" wrapText="1"/>
    </xf>
    <xf numFmtId="178" fontId="33" fillId="0" borderId="1" xfId="1" applyNumberFormat="1" applyFont="1" applyFill="1" applyBorder="1" applyAlignment="1">
      <alignment horizontal="right" vertical="top"/>
    </xf>
    <xf numFmtId="172" fontId="33" fillId="7" borderId="1" xfId="5" applyFont="1" applyFill="1" applyBorder="1" applyAlignment="1">
      <alignment horizontal="left" vertical="top" wrapText="1"/>
    </xf>
    <xf numFmtId="183" fontId="33" fillId="7" borderId="1" xfId="5" applyNumberFormat="1" applyFont="1" applyFill="1" applyBorder="1" applyAlignment="1">
      <alignment horizontal="left" vertical="top"/>
    </xf>
    <xf numFmtId="178" fontId="33" fillId="7" borderId="1" xfId="1" applyNumberFormat="1" applyFont="1" applyFill="1" applyBorder="1" applyAlignment="1">
      <alignment vertical="top"/>
    </xf>
    <xf numFmtId="3" fontId="33" fillId="7" borderId="1" xfId="5" applyNumberFormat="1" applyFont="1" applyFill="1" applyBorder="1" applyAlignment="1">
      <alignment horizontal="right" vertical="top"/>
    </xf>
    <xf numFmtId="178" fontId="33" fillId="7" borderId="1" xfId="1" applyNumberFormat="1" applyFont="1" applyFill="1" applyBorder="1" applyAlignment="1">
      <alignment horizontal="right" vertical="top"/>
    </xf>
    <xf numFmtId="3" fontId="33" fillId="4" borderId="1" xfId="17" applyNumberFormat="1" applyFont="1" applyFill="1" applyBorder="1" applyAlignment="1">
      <alignment horizontal="right" vertical="top"/>
    </xf>
    <xf numFmtId="4" fontId="33" fillId="4" borderId="1" xfId="5" applyNumberFormat="1" applyFont="1" applyFill="1" applyBorder="1" applyAlignment="1">
      <alignment horizontal="right" vertical="top"/>
    </xf>
    <xf numFmtId="172" fontId="33" fillId="4" borderId="1" xfId="5" applyFont="1" applyFill="1" applyBorder="1" applyAlignment="1">
      <alignment horizontal="center" vertical="center"/>
    </xf>
    <xf numFmtId="175" fontId="22" fillId="4" borderId="0" xfId="10" applyNumberFormat="1" applyFont="1" applyFill="1" applyBorder="1" applyAlignment="1">
      <alignment horizontal="right" vertical="top"/>
    </xf>
    <xf numFmtId="183" fontId="33" fillId="4" borderId="0" xfId="5" applyNumberFormat="1" applyFont="1" applyFill="1" applyBorder="1" applyAlignment="1">
      <alignment horizontal="right" vertical="top"/>
    </xf>
    <xf numFmtId="0" fontId="19" fillId="4" borderId="0" xfId="5" applyNumberFormat="1" applyFont="1" applyFill="1" applyAlignment="1">
      <alignment horizontal="left" vertical="top"/>
    </xf>
    <xf numFmtId="172" fontId="48" fillId="0" borderId="0" xfId="5" applyFont="1" applyFill="1" applyAlignment="1">
      <alignment horizontal="right"/>
    </xf>
    <xf numFmtId="0" fontId="19" fillId="4" borderId="0" xfId="5" applyNumberFormat="1" applyFont="1" applyFill="1" applyAlignment="1">
      <alignment horizontal="left" vertical="top" wrapText="1"/>
    </xf>
    <xf numFmtId="172" fontId="48" fillId="0" borderId="0" xfId="5" applyFont="1" applyFill="1" applyAlignment="1">
      <alignment wrapText="1"/>
    </xf>
    <xf numFmtId="172" fontId="48" fillId="0" borderId="0" xfId="5" applyFont="1" applyFill="1" applyAlignment="1">
      <alignment horizontal="left"/>
    </xf>
    <xf numFmtId="172" fontId="48" fillId="8" borderId="0" xfId="5" applyFont="1" applyFill="1"/>
    <xf numFmtId="0" fontId="3" fillId="0" borderId="0" xfId="3" applyNumberFormat="1" applyFont="1" applyFill="1" applyBorder="1" applyAlignment="1"/>
    <xf numFmtId="0" fontId="4" fillId="2" borderId="0" xfId="3" applyFont="1" applyFill="1" applyAlignment="1">
      <alignment vertical="center"/>
    </xf>
    <xf numFmtId="0" fontId="4" fillId="2" borderId="0" xfId="3" applyFont="1" applyFill="1" applyAlignment="1">
      <alignment vertical="center" wrapText="1"/>
    </xf>
    <xf numFmtId="49" fontId="5" fillId="0" borderId="1" xfId="0" applyNumberFormat="1" applyFont="1" applyFill="1" applyBorder="1" applyAlignment="1">
      <alignment horizontal="center" vertical="center" wrapText="1"/>
    </xf>
    <xf numFmtId="49" fontId="5" fillId="2" borderId="31" xfId="3" applyNumberFormat="1" applyFont="1" applyFill="1" applyBorder="1" applyAlignment="1">
      <alignment horizontal="left"/>
    </xf>
    <xf numFmtId="184" fontId="5" fillId="2" borderId="31" xfId="3" applyNumberFormat="1" applyFont="1" applyFill="1" applyBorder="1" applyAlignment="1">
      <alignment horizontal="right"/>
    </xf>
    <xf numFmtId="164" fontId="5" fillId="2" borderId="31" xfId="3" applyNumberFormat="1" applyFont="1" applyFill="1" applyBorder="1" applyAlignment="1">
      <alignment horizontal="right"/>
    </xf>
    <xf numFmtId="165" fontId="5" fillId="0" borderId="31" xfId="3" applyNumberFormat="1" applyFont="1" applyFill="1" applyBorder="1" applyAlignment="1">
      <alignment horizontal="right"/>
    </xf>
    <xf numFmtId="0" fontId="5" fillId="2" borderId="0" xfId="3" applyFont="1" applyFill="1" applyAlignment="1">
      <alignment vertical="center"/>
    </xf>
    <xf numFmtId="164" fontId="5" fillId="0" borderId="1" xfId="3" applyNumberFormat="1" applyFont="1" applyFill="1" applyBorder="1" applyAlignment="1">
      <alignment horizontal="right"/>
    </xf>
    <xf numFmtId="164" fontId="5" fillId="2" borderId="1" xfId="3" applyNumberFormat="1" applyFont="1" applyFill="1" applyBorder="1" applyAlignment="1">
      <alignment horizontal="right"/>
    </xf>
    <xf numFmtId="164" fontId="5" fillId="2" borderId="0" xfId="3" applyNumberFormat="1" applyFont="1" applyFill="1" applyAlignment="1">
      <alignment vertical="center"/>
    </xf>
    <xf numFmtId="184" fontId="4" fillId="2" borderId="27" xfId="3" applyNumberFormat="1" applyFont="1" applyFill="1" applyBorder="1" applyAlignment="1">
      <alignment horizontal="right"/>
    </xf>
    <xf numFmtId="164" fontId="4" fillId="2" borderId="27" xfId="3" applyNumberFormat="1" applyFont="1" applyFill="1" applyBorder="1" applyAlignment="1">
      <alignment horizontal="right"/>
    </xf>
    <xf numFmtId="164" fontId="4" fillId="0" borderId="27" xfId="3" applyNumberFormat="1" applyFont="1" applyFill="1" applyBorder="1" applyAlignment="1">
      <alignment horizontal="right"/>
    </xf>
    <xf numFmtId="184" fontId="4" fillId="0" borderId="27" xfId="3" applyNumberFormat="1" applyFont="1" applyFill="1" applyBorder="1" applyAlignment="1">
      <alignment horizontal="right"/>
    </xf>
    <xf numFmtId="184" fontId="4" fillId="2" borderId="1" xfId="3" applyNumberFormat="1" applyFont="1" applyFill="1" applyBorder="1" applyAlignment="1">
      <alignment horizontal="right"/>
    </xf>
    <xf numFmtId="164" fontId="4" fillId="2" borderId="1" xfId="3" applyNumberFormat="1" applyFont="1" applyFill="1" applyBorder="1" applyAlignment="1">
      <alignment horizontal="right"/>
    </xf>
    <xf numFmtId="164" fontId="4" fillId="0" borderId="1" xfId="3" applyNumberFormat="1" applyFont="1" applyFill="1" applyBorder="1" applyAlignment="1">
      <alignment horizontal="right"/>
    </xf>
    <xf numFmtId="184" fontId="4" fillId="0" borderId="1" xfId="3" applyNumberFormat="1" applyFont="1" applyFill="1" applyBorder="1" applyAlignment="1">
      <alignment horizontal="right"/>
    </xf>
    <xf numFmtId="184" fontId="4" fillId="2" borderId="0" xfId="3" applyNumberFormat="1" applyFont="1" applyFill="1" applyAlignment="1">
      <alignment vertical="center"/>
    </xf>
    <xf numFmtId="164" fontId="4" fillId="2" borderId="0" xfId="3" applyNumberFormat="1" applyFont="1" applyFill="1" applyAlignment="1">
      <alignment vertical="center"/>
    </xf>
    <xf numFmtId="0" fontId="3" fillId="0" borderId="0" xfId="3" applyNumberFormat="1" applyFont="1" applyFill="1" applyBorder="1" applyAlignment="1">
      <alignment wrapText="1"/>
    </xf>
    <xf numFmtId="164" fontId="3" fillId="0" borderId="0" xfId="3" applyNumberFormat="1" applyFont="1" applyFill="1" applyBorder="1" applyAlignment="1"/>
    <xf numFmtId="184" fontId="3" fillId="0" borderId="0" xfId="3" applyNumberFormat="1" applyFont="1" applyFill="1" applyBorder="1" applyAlignment="1"/>
    <xf numFmtId="185" fontId="3" fillId="0" borderId="0" xfId="3" applyNumberFormat="1" applyFont="1" applyFill="1" applyBorder="1" applyAlignment="1"/>
    <xf numFmtId="184" fontId="3" fillId="0" borderId="0" xfId="3" applyNumberFormat="1" applyFont="1" applyFill="1" applyBorder="1" applyAlignment="1">
      <alignment wrapText="1"/>
    </xf>
    <xf numFmtId="0" fontId="18" fillId="9" borderId="1" xfId="3" applyNumberFormat="1" applyFont="1" applyFill="1" applyBorder="1" applyAlignment="1">
      <alignment vertical="center"/>
    </xf>
    <xf numFmtId="3" fontId="18" fillId="0" borderId="1" xfId="3" applyNumberFormat="1" applyFont="1" applyFill="1" applyBorder="1" applyAlignment="1">
      <alignment horizontal="right" vertical="center"/>
    </xf>
    <xf numFmtId="0" fontId="18" fillId="0" borderId="1" xfId="3" applyNumberFormat="1" applyFont="1" applyFill="1" applyBorder="1" applyAlignment="1">
      <alignment horizontal="right" vertical="center"/>
    </xf>
    <xf numFmtId="3" fontId="68" fillId="0" borderId="1" xfId="3" applyNumberFormat="1" applyFont="1" applyFill="1" applyBorder="1" applyAlignment="1">
      <alignment horizontal="right" vertical="center"/>
    </xf>
    <xf numFmtId="0" fontId="68" fillId="0" borderId="1" xfId="3" applyNumberFormat="1" applyFont="1" applyFill="1" applyBorder="1" applyAlignment="1">
      <alignment horizontal="right" vertical="center"/>
    </xf>
    <xf numFmtId="3" fontId="4" fillId="2" borderId="0" xfId="3" applyNumberFormat="1" applyFont="1" applyFill="1" applyAlignment="1">
      <alignment vertical="center"/>
    </xf>
    <xf numFmtId="49" fontId="5" fillId="2" borderId="0" xfId="3" applyNumberFormat="1" applyFont="1" applyFill="1" applyAlignment="1">
      <alignment vertical="center" wrapText="1"/>
    </xf>
    <xf numFmtId="164" fontId="3" fillId="0" borderId="0" xfId="3" applyNumberFormat="1" applyFont="1" applyFill="1" applyBorder="1" applyAlignment="1">
      <alignment wrapText="1"/>
    </xf>
    <xf numFmtId="49" fontId="5" fillId="2" borderId="31" xfId="3" applyNumberFormat="1" applyFont="1" applyFill="1" applyBorder="1" applyAlignment="1">
      <alignment horizontal="center" vertical="center"/>
    </xf>
    <xf numFmtId="165" fontId="5" fillId="2" borderId="31" xfId="3" applyNumberFormat="1" applyFont="1" applyFill="1" applyBorder="1" applyAlignment="1">
      <alignment horizontal="right"/>
    </xf>
    <xf numFmtId="164" fontId="5" fillId="0" borderId="31" xfId="3" applyNumberFormat="1" applyFont="1" applyFill="1" applyBorder="1" applyAlignment="1">
      <alignment horizontal="right"/>
    </xf>
    <xf numFmtId="49" fontId="5" fillId="0" borderId="31" xfId="3" applyNumberFormat="1" applyFont="1" applyFill="1" applyBorder="1" applyAlignment="1">
      <alignment horizontal="left"/>
    </xf>
    <xf numFmtId="164" fontId="5" fillId="0" borderId="0" xfId="3" applyNumberFormat="1" applyFont="1" applyFill="1" applyAlignment="1">
      <alignment vertical="center"/>
    </xf>
    <xf numFmtId="0" fontId="5" fillId="0" borderId="0" xfId="3" applyFont="1" applyFill="1" applyAlignment="1">
      <alignment vertical="center"/>
    </xf>
    <xf numFmtId="167" fontId="4" fillId="4" borderId="1" xfId="0" applyNumberFormat="1" applyFont="1" applyFill="1" applyBorder="1" applyAlignment="1">
      <alignment horizontal="left" vertical="top"/>
    </xf>
    <xf numFmtId="3" fontId="68" fillId="4" borderId="1" xfId="3" applyNumberFormat="1" applyFont="1" applyFill="1" applyBorder="1" applyAlignment="1">
      <alignment horizontal="right" vertical="center"/>
    </xf>
    <xf numFmtId="0" fontId="68" fillId="4" borderId="1" xfId="3" applyNumberFormat="1" applyFont="1" applyFill="1" applyBorder="1" applyAlignment="1">
      <alignment horizontal="right" vertical="center"/>
    </xf>
    <xf numFmtId="164" fontId="4" fillId="4" borderId="1" xfId="3" applyNumberFormat="1" applyFont="1" applyFill="1" applyBorder="1" applyAlignment="1">
      <alignment horizontal="right"/>
    </xf>
    <xf numFmtId="164" fontId="4" fillId="4" borderId="0" xfId="3" applyNumberFormat="1" applyFont="1" applyFill="1" applyAlignment="1">
      <alignment vertical="center"/>
    </xf>
    <xf numFmtId="0" fontId="4" fillId="4" borderId="0" xfId="3" applyFont="1" applyFill="1" applyAlignment="1">
      <alignment vertical="center"/>
    </xf>
    <xf numFmtId="49" fontId="5" fillId="2" borderId="0" xfId="3" applyNumberFormat="1" applyFont="1" applyFill="1" applyAlignment="1">
      <alignment horizontal="left" vertical="center"/>
    </xf>
    <xf numFmtId="49" fontId="4" fillId="2" borderId="0" xfId="3" applyNumberFormat="1" applyFont="1" applyFill="1" applyAlignment="1">
      <alignment horizontal="left" vertical="center" wrapText="1"/>
    </xf>
    <xf numFmtId="49" fontId="71" fillId="2" borderId="0" xfId="3" applyNumberFormat="1" applyFont="1" applyFill="1" applyAlignment="1">
      <alignment horizontal="left" vertical="center" wrapText="1"/>
    </xf>
    <xf numFmtId="3" fontId="3" fillId="0" borderId="0" xfId="3" applyNumberFormat="1" applyFont="1" applyFill="1" applyBorder="1" applyAlignment="1"/>
    <xf numFmtId="49" fontId="5" fillId="0" borderId="26" xfId="3" applyNumberFormat="1" applyFont="1" applyFill="1" applyBorder="1" applyAlignment="1">
      <alignment horizontal="center" vertical="center" wrapText="1"/>
    </xf>
    <xf numFmtId="49" fontId="5" fillId="2" borderId="31" xfId="3" applyNumberFormat="1" applyFont="1" applyFill="1" applyBorder="1" applyAlignment="1">
      <alignment horizontal="left" vertical="center" wrapText="1"/>
    </xf>
    <xf numFmtId="0" fontId="5" fillId="2" borderId="31" xfId="3" applyFont="1" applyFill="1" applyBorder="1" applyAlignment="1">
      <alignment horizontal="right"/>
    </xf>
    <xf numFmtId="170" fontId="5" fillId="2" borderId="31" xfId="3" applyNumberFormat="1" applyFont="1" applyFill="1" applyBorder="1" applyAlignment="1">
      <alignment horizontal="right"/>
    </xf>
    <xf numFmtId="164" fontId="4" fillId="10" borderId="27" xfId="18" applyNumberFormat="1" applyFont="1" applyFill="1" applyBorder="1" applyAlignment="1">
      <alignment horizontal="right"/>
    </xf>
    <xf numFmtId="1" fontId="4" fillId="10" borderId="27" xfId="18" applyNumberFormat="1" applyFont="1" applyFill="1" applyBorder="1" applyAlignment="1">
      <alignment horizontal="right"/>
    </xf>
    <xf numFmtId="165" fontId="4" fillId="10" borderId="27" xfId="18" applyNumberFormat="1" applyFont="1" applyFill="1" applyBorder="1" applyAlignment="1">
      <alignment horizontal="right"/>
    </xf>
    <xf numFmtId="164" fontId="4" fillId="10" borderId="1" xfId="18" applyNumberFormat="1" applyFont="1" applyFill="1" applyBorder="1" applyAlignment="1">
      <alignment horizontal="right"/>
    </xf>
    <xf numFmtId="1" fontId="4" fillId="10" borderId="1" xfId="18" applyNumberFormat="1" applyFont="1" applyFill="1" applyBorder="1" applyAlignment="1">
      <alignment horizontal="right"/>
    </xf>
    <xf numFmtId="165" fontId="4" fillId="10" borderId="1" xfId="18" applyNumberFormat="1" applyFont="1" applyFill="1" applyBorder="1" applyAlignment="1">
      <alignment horizontal="right"/>
    </xf>
    <xf numFmtId="164" fontId="4" fillId="0" borderId="1" xfId="18" applyNumberFormat="1" applyFont="1" applyFill="1" applyBorder="1" applyAlignment="1">
      <alignment horizontal="right"/>
    </xf>
    <xf numFmtId="1" fontId="4" fillId="0" borderId="1" xfId="18" applyNumberFormat="1" applyFont="1" applyFill="1" applyBorder="1" applyAlignment="1">
      <alignment horizontal="right"/>
    </xf>
    <xf numFmtId="0" fontId="4" fillId="0" borderId="0" xfId="3" applyFont="1" applyFill="1" applyAlignment="1">
      <alignment vertical="center"/>
    </xf>
    <xf numFmtId="49" fontId="5" fillId="2" borderId="31" xfId="3" applyNumberFormat="1" applyFont="1" applyFill="1" applyBorder="1" applyAlignment="1">
      <alignment horizontal="center" vertical="center" wrapText="1"/>
    </xf>
    <xf numFmtId="164" fontId="4" fillId="2" borderId="31" xfId="3" applyNumberFormat="1" applyFont="1" applyFill="1" applyBorder="1" applyAlignment="1">
      <alignment horizontal="right"/>
    </xf>
    <xf numFmtId="165" fontId="4" fillId="2" borderId="0" xfId="3" applyNumberFormat="1" applyFont="1" applyFill="1" applyAlignment="1">
      <alignment vertical="center"/>
    </xf>
    <xf numFmtId="164" fontId="4" fillId="2" borderId="4" xfId="3" applyNumberFormat="1" applyFont="1" applyFill="1" applyBorder="1" applyAlignment="1">
      <alignment horizontal="right"/>
    </xf>
    <xf numFmtId="164" fontId="5" fillId="2" borderId="35" xfId="3" applyNumberFormat="1" applyFont="1" applyFill="1" applyBorder="1" applyAlignment="1">
      <alignment horizontal="right"/>
    </xf>
    <xf numFmtId="0" fontId="4" fillId="2" borderId="27" xfId="3" applyFont="1" applyFill="1" applyBorder="1" applyAlignment="1">
      <alignment horizontal="right"/>
    </xf>
    <xf numFmtId="170" fontId="4" fillId="2" borderId="27" xfId="3" applyNumberFormat="1" applyFont="1" applyFill="1" applyBorder="1" applyAlignment="1">
      <alignment horizontal="right"/>
    </xf>
    <xf numFmtId="0" fontId="4" fillId="2" borderId="1" xfId="3" applyFont="1" applyFill="1" applyBorder="1" applyAlignment="1">
      <alignment horizontal="right"/>
    </xf>
    <xf numFmtId="170" fontId="4" fillId="2" borderId="1" xfId="3" applyNumberFormat="1" applyFont="1" applyFill="1" applyBorder="1" applyAlignment="1">
      <alignment horizontal="right"/>
    </xf>
    <xf numFmtId="49" fontId="5" fillId="2" borderId="0" xfId="3" applyNumberFormat="1" applyFont="1" applyFill="1" applyAlignment="1"/>
    <xf numFmtId="49" fontId="5" fillId="2" borderId="0" xfId="3" applyNumberFormat="1" applyFont="1" applyFill="1" applyAlignment="1">
      <alignment horizontal="left"/>
    </xf>
    <xf numFmtId="49" fontId="75" fillId="2" borderId="0" xfId="3" applyNumberFormat="1" applyFont="1" applyFill="1" applyAlignment="1">
      <alignment horizontal="left"/>
    </xf>
    <xf numFmtId="165" fontId="4" fillId="2" borderId="27" xfId="3" applyNumberFormat="1" applyFont="1" applyFill="1" applyBorder="1" applyAlignment="1">
      <alignment horizontal="right"/>
    </xf>
    <xf numFmtId="165" fontId="4" fillId="2" borderId="1" xfId="3" applyNumberFormat="1" applyFont="1" applyFill="1" applyBorder="1" applyAlignment="1">
      <alignment horizontal="right"/>
    </xf>
    <xf numFmtId="170" fontId="4" fillId="2" borderId="0" xfId="3" applyNumberFormat="1" applyFont="1" applyFill="1" applyAlignment="1">
      <alignment vertical="center"/>
    </xf>
    <xf numFmtId="186" fontId="3" fillId="0" borderId="0" xfId="3" applyNumberFormat="1" applyFont="1" applyFill="1" applyBorder="1" applyAlignment="1"/>
    <xf numFmtId="165" fontId="3" fillId="0" borderId="0" xfId="3" applyNumberFormat="1" applyFont="1" applyFill="1" applyBorder="1" applyAlignment="1"/>
    <xf numFmtId="164" fontId="5" fillId="2" borderId="27" xfId="3" applyNumberFormat="1" applyFont="1" applyFill="1" applyBorder="1" applyAlignment="1">
      <alignment horizontal="right"/>
    </xf>
    <xf numFmtId="170" fontId="5" fillId="2" borderId="27" xfId="3" applyNumberFormat="1" applyFont="1" applyFill="1" applyBorder="1" applyAlignment="1">
      <alignment horizontal="right"/>
    </xf>
    <xf numFmtId="49" fontId="5" fillId="2" borderId="28" xfId="3" applyNumberFormat="1" applyFont="1" applyFill="1" applyBorder="1" applyAlignment="1">
      <alignment horizontal="left"/>
    </xf>
    <xf numFmtId="164" fontId="5" fillId="0" borderId="27" xfId="3" applyNumberFormat="1" applyFont="1" applyFill="1" applyBorder="1" applyAlignment="1">
      <alignment horizontal="right"/>
    </xf>
    <xf numFmtId="164" fontId="4" fillId="2" borderId="26" xfId="3" applyNumberFormat="1" applyFont="1" applyFill="1" applyBorder="1" applyAlignment="1">
      <alignment horizontal="right"/>
    </xf>
    <xf numFmtId="170" fontId="4" fillId="2" borderId="26" xfId="3" applyNumberFormat="1" applyFont="1" applyFill="1" applyBorder="1" applyAlignment="1">
      <alignment horizontal="right"/>
    </xf>
    <xf numFmtId="164" fontId="4" fillId="2" borderId="0" xfId="3" applyNumberFormat="1" applyFont="1" applyFill="1" applyBorder="1" applyAlignment="1">
      <alignment horizontal="right" vertical="center"/>
    </xf>
    <xf numFmtId="49" fontId="5" fillId="0" borderId="31" xfId="3" applyNumberFormat="1" applyFont="1" applyFill="1" applyBorder="1" applyAlignment="1">
      <alignment horizontal="center"/>
    </xf>
    <xf numFmtId="0" fontId="4" fillId="2" borderId="31" xfId="3" applyFont="1" applyFill="1" applyBorder="1" applyAlignment="1">
      <alignment horizontal="right"/>
    </xf>
    <xf numFmtId="49" fontId="4" fillId="2" borderId="31" xfId="3" applyNumberFormat="1" applyFont="1" applyFill="1" applyBorder="1" applyAlignment="1">
      <alignment horizontal="left" wrapText="1"/>
    </xf>
    <xf numFmtId="187" fontId="4" fillId="0" borderId="31" xfId="3" applyNumberFormat="1" applyFont="1" applyFill="1" applyBorder="1" applyAlignment="1">
      <alignment horizontal="right"/>
    </xf>
    <xf numFmtId="187" fontId="4" fillId="2" borderId="31" xfId="3" applyNumberFormat="1" applyFont="1" applyFill="1" applyBorder="1" applyAlignment="1">
      <alignment horizontal="right"/>
    </xf>
    <xf numFmtId="49" fontId="4" fillId="2" borderId="31" xfId="3" applyNumberFormat="1" applyFont="1" applyFill="1" applyBorder="1" applyAlignment="1">
      <alignment horizontal="left"/>
    </xf>
    <xf numFmtId="187" fontId="5" fillId="0" borderId="31" xfId="3" applyNumberFormat="1" applyFont="1" applyFill="1" applyBorder="1" applyAlignment="1">
      <alignment horizontal="right"/>
    </xf>
    <xf numFmtId="187" fontId="5" fillId="2" borderId="31" xfId="3" applyNumberFormat="1" applyFont="1" applyFill="1" applyBorder="1" applyAlignment="1">
      <alignment horizontal="right"/>
    </xf>
    <xf numFmtId="49" fontId="5" fillId="2" borderId="27" xfId="3" applyNumberFormat="1" applyFont="1" applyFill="1" applyBorder="1" applyAlignment="1">
      <alignment horizontal="left"/>
    </xf>
    <xf numFmtId="187" fontId="5" fillId="2" borderId="0" xfId="3" applyNumberFormat="1" applyFont="1" applyFill="1" applyAlignment="1">
      <alignment vertical="center"/>
    </xf>
    <xf numFmtId="187" fontId="4" fillId="2" borderId="27" xfId="3" applyNumberFormat="1" applyFont="1" applyFill="1" applyBorder="1" applyAlignment="1">
      <alignment horizontal="right"/>
    </xf>
    <xf numFmtId="187" fontId="4" fillId="2" borderId="1" xfId="3" applyNumberFormat="1" applyFont="1" applyFill="1" applyBorder="1" applyAlignment="1">
      <alignment horizontal="right"/>
    </xf>
    <xf numFmtId="187" fontId="3" fillId="0" borderId="0" xfId="3" applyNumberFormat="1" applyFont="1" applyFill="1" applyBorder="1" applyAlignment="1">
      <alignment wrapText="1"/>
    </xf>
    <xf numFmtId="187" fontId="3" fillId="0" borderId="0" xfId="3" applyNumberFormat="1" applyFont="1" applyFill="1" applyBorder="1" applyAlignment="1"/>
    <xf numFmtId="164" fontId="4" fillId="2" borderId="0" xfId="3" applyNumberFormat="1" applyFont="1" applyFill="1" applyAlignment="1">
      <alignment vertical="center" wrapText="1"/>
    </xf>
    <xf numFmtId="49" fontId="5" fillId="2" borderId="31" xfId="3" applyNumberFormat="1" applyFont="1" applyFill="1" applyBorder="1" applyAlignment="1">
      <alignment horizontal="center" wrapText="1"/>
    </xf>
    <xf numFmtId="181" fontId="5" fillId="2" borderId="31" xfId="3" applyNumberFormat="1" applyFont="1" applyFill="1" applyBorder="1" applyAlignment="1">
      <alignment horizontal="right"/>
    </xf>
    <xf numFmtId="181" fontId="4" fillId="2" borderId="27" xfId="3" applyNumberFormat="1" applyFont="1" applyFill="1" applyBorder="1" applyAlignment="1">
      <alignment horizontal="right"/>
    </xf>
    <xf numFmtId="181" fontId="4" fillId="2" borderId="1" xfId="3" applyNumberFormat="1" applyFont="1" applyFill="1" applyBorder="1" applyAlignment="1">
      <alignment horizontal="right"/>
    </xf>
    <xf numFmtId="0" fontId="3" fillId="0" borderId="0" xfId="3" applyNumberFormat="1" applyFont="1" applyFill="1" applyBorder="1" applyAlignment="1">
      <alignment vertical="top"/>
    </xf>
    <xf numFmtId="49" fontId="69" fillId="2" borderId="31" xfId="3" applyNumberFormat="1" applyFont="1" applyFill="1" applyBorder="1" applyAlignment="1">
      <alignment horizontal="center" vertical="top" wrapText="1"/>
    </xf>
    <xf numFmtId="0" fontId="69" fillId="2" borderId="27" xfId="3" applyFont="1" applyFill="1" applyBorder="1" applyAlignment="1">
      <alignment horizontal="center" vertical="top" wrapText="1"/>
    </xf>
    <xf numFmtId="49" fontId="69" fillId="2" borderId="27" xfId="3" applyNumberFormat="1" applyFont="1" applyFill="1" applyBorder="1" applyAlignment="1">
      <alignment horizontal="center" vertical="top" wrapText="1"/>
    </xf>
    <xf numFmtId="0" fontId="69" fillId="0" borderId="27" xfId="3" applyFont="1" applyFill="1" applyBorder="1" applyAlignment="1">
      <alignment horizontal="center" vertical="top" wrapText="1"/>
    </xf>
    <xf numFmtId="0" fontId="4" fillId="2" borderId="0" xfId="3" applyFont="1" applyFill="1" applyAlignment="1">
      <alignment vertical="top"/>
    </xf>
    <xf numFmtId="0" fontId="44" fillId="0" borderId="1" xfId="3" applyNumberFormat="1" applyFont="1" applyFill="1" applyBorder="1" applyAlignment="1">
      <alignment horizontal="center" vertical="top"/>
    </xf>
    <xf numFmtId="49" fontId="47" fillId="2" borderId="31" xfId="3" applyNumberFormat="1" applyFont="1" applyFill="1" applyBorder="1" applyAlignment="1">
      <alignment horizontal="left" vertical="center" wrapText="1"/>
    </xf>
    <xf numFmtId="3" fontId="15" fillId="0" borderId="1" xfId="3" applyNumberFormat="1" applyFont="1" applyFill="1" applyBorder="1" applyAlignment="1">
      <alignment horizontal="right" vertical="top"/>
    </xf>
    <xf numFmtId="4" fontId="15" fillId="0" borderId="1" xfId="3" applyNumberFormat="1" applyFont="1" applyFill="1" applyBorder="1" applyAlignment="1">
      <alignment horizontal="right" vertical="top"/>
    </xf>
    <xf numFmtId="188" fontId="15" fillId="0" borderId="1" xfId="3" applyNumberFormat="1" applyFont="1" applyFill="1" applyBorder="1" applyAlignment="1">
      <alignment horizontal="right" vertical="top"/>
    </xf>
    <xf numFmtId="2" fontId="15" fillId="0" borderId="1" xfId="3" applyNumberFormat="1" applyFont="1" applyFill="1" applyBorder="1" applyAlignment="1">
      <alignment horizontal="right" vertical="top"/>
    </xf>
    <xf numFmtId="49" fontId="47" fillId="0" borderId="31" xfId="3" applyNumberFormat="1" applyFont="1" applyFill="1" applyBorder="1" applyAlignment="1">
      <alignment horizontal="left" vertical="center" wrapText="1"/>
    </xf>
    <xf numFmtId="0" fontId="44" fillId="0" borderId="41" xfId="3" applyNumberFormat="1" applyFont="1" applyFill="1" applyBorder="1" applyAlignment="1">
      <alignment horizontal="center" vertical="top"/>
    </xf>
    <xf numFmtId="2" fontId="79" fillId="0" borderId="41" xfId="3" applyNumberFormat="1" applyFont="1" applyBorder="1" applyAlignment="1">
      <alignment vertical="top"/>
    </xf>
    <xf numFmtId="3" fontId="44" fillId="0" borderId="41" xfId="3" applyNumberFormat="1" applyFont="1" applyFill="1" applyBorder="1" applyAlignment="1">
      <alignment horizontal="right" vertical="top"/>
    </xf>
    <xf numFmtId="4" fontId="44" fillId="0" borderId="41" xfId="3" applyNumberFormat="1" applyFont="1" applyFill="1" applyBorder="1" applyAlignment="1">
      <alignment horizontal="center" vertical="top"/>
    </xf>
    <xf numFmtId="4" fontId="44" fillId="0" borderId="41" xfId="3" applyNumberFormat="1" applyFont="1" applyFill="1" applyBorder="1" applyAlignment="1">
      <alignment horizontal="right" vertical="top"/>
    </xf>
    <xf numFmtId="188" fontId="44" fillId="0" borderId="41" xfId="3" applyNumberFormat="1" applyFont="1" applyFill="1" applyBorder="1" applyAlignment="1">
      <alignment horizontal="right" vertical="top"/>
    </xf>
    <xf numFmtId="2" fontId="44" fillId="0" borderId="41" xfId="3" applyNumberFormat="1" applyFont="1" applyFill="1" applyBorder="1" applyAlignment="1">
      <alignment horizontal="right" vertical="top"/>
    </xf>
    <xf numFmtId="0" fontId="4" fillId="0" borderId="0" xfId="3" applyFont="1" applyFill="1" applyAlignment="1">
      <alignment vertical="top"/>
    </xf>
    <xf numFmtId="0" fontId="58" fillId="0" borderId="0" xfId="3" applyNumberFormat="1" applyFont="1" applyFill="1" applyBorder="1" applyAlignment="1">
      <alignment vertical="top"/>
    </xf>
    <xf numFmtId="49" fontId="69" fillId="2" borderId="31" xfId="3" applyNumberFormat="1" applyFont="1" applyFill="1" applyBorder="1" applyAlignment="1">
      <alignment horizontal="center" vertical="center" wrapText="1"/>
    </xf>
    <xf numFmtId="0" fontId="69" fillId="2" borderId="27" xfId="3" applyFont="1" applyFill="1" applyBorder="1" applyAlignment="1">
      <alignment horizontal="center" vertical="center" wrapText="1"/>
    </xf>
    <xf numFmtId="49" fontId="69" fillId="2" borderId="27" xfId="3" applyNumberFormat="1" applyFont="1" applyFill="1" applyBorder="1" applyAlignment="1">
      <alignment horizontal="center" vertical="center" wrapText="1"/>
    </xf>
    <xf numFmtId="0" fontId="69" fillId="0" borderId="27" xfId="3" applyFont="1" applyFill="1" applyBorder="1" applyAlignment="1">
      <alignment horizontal="center" vertical="center" wrapText="1"/>
    </xf>
    <xf numFmtId="0" fontId="47" fillId="2" borderId="0" xfId="3" applyFont="1" applyFill="1" applyAlignment="1">
      <alignment vertical="top"/>
    </xf>
    <xf numFmtId="0" fontId="81" fillId="2" borderId="0" xfId="3" applyFont="1" applyFill="1" applyAlignment="1">
      <alignment vertical="top"/>
    </xf>
    <xf numFmtId="49" fontId="69" fillId="0" borderId="27" xfId="3" applyNumberFormat="1" applyFont="1" applyFill="1" applyBorder="1" applyAlignment="1">
      <alignment horizontal="center" vertical="center" wrapText="1"/>
    </xf>
    <xf numFmtId="0" fontId="82" fillId="2" borderId="31" xfId="3" applyFont="1" applyFill="1" applyBorder="1" applyAlignment="1">
      <alignment horizontal="center" vertical="center"/>
    </xf>
    <xf numFmtId="49" fontId="4" fillId="2" borderId="31" xfId="3" applyNumberFormat="1" applyFont="1" applyFill="1" applyBorder="1" applyAlignment="1">
      <alignment horizontal="left" vertical="center" wrapText="1"/>
    </xf>
    <xf numFmtId="49" fontId="4" fillId="0" borderId="31" xfId="3" applyNumberFormat="1" applyFont="1" applyFill="1" applyBorder="1" applyAlignment="1">
      <alignment horizontal="left" vertical="center" wrapText="1"/>
    </xf>
    <xf numFmtId="0" fontId="3" fillId="0" borderId="0" xfId="3" applyNumberFormat="1" applyFont="1" applyFill="1" applyBorder="1" applyAlignment="1">
      <alignment vertical="center"/>
    </xf>
    <xf numFmtId="189" fontId="5" fillId="2" borderId="31" xfId="3" applyNumberFormat="1" applyFont="1" applyFill="1" applyBorder="1" applyAlignment="1">
      <alignment horizontal="right"/>
    </xf>
    <xf numFmtId="189" fontId="5" fillId="0" borderId="31" xfId="3" applyNumberFormat="1" applyFont="1" applyFill="1" applyBorder="1" applyAlignment="1">
      <alignment horizontal="right"/>
    </xf>
    <xf numFmtId="0" fontId="5" fillId="0" borderId="31" xfId="3" applyFont="1" applyFill="1" applyBorder="1" applyAlignment="1">
      <alignment horizontal="right"/>
    </xf>
    <xf numFmtId="190" fontId="5" fillId="0" borderId="31" xfId="3" applyNumberFormat="1" applyFont="1" applyFill="1" applyBorder="1" applyAlignment="1">
      <alignment horizontal="right"/>
    </xf>
    <xf numFmtId="186" fontId="5" fillId="2" borderId="31" xfId="3" applyNumberFormat="1" applyFont="1" applyFill="1" applyBorder="1" applyAlignment="1">
      <alignment horizontal="right"/>
    </xf>
    <xf numFmtId="186" fontId="5" fillId="0" borderId="31" xfId="3" applyNumberFormat="1" applyFont="1" applyFill="1" applyBorder="1" applyAlignment="1">
      <alignment horizontal="right"/>
    </xf>
    <xf numFmtId="189" fontId="4" fillId="2" borderId="27" xfId="3" applyNumberFormat="1" applyFont="1" applyFill="1" applyBorder="1" applyAlignment="1">
      <alignment horizontal="right"/>
    </xf>
    <xf numFmtId="189" fontId="4" fillId="0" borderId="27" xfId="3" applyNumberFormat="1" applyFont="1" applyFill="1" applyBorder="1" applyAlignment="1">
      <alignment horizontal="right"/>
    </xf>
    <xf numFmtId="190" fontId="4" fillId="2" borderId="27" xfId="3" applyNumberFormat="1" applyFont="1" applyFill="1" applyBorder="1" applyAlignment="1">
      <alignment horizontal="right"/>
    </xf>
    <xf numFmtId="189" fontId="4" fillId="2" borderId="1" xfId="3" applyNumberFormat="1" applyFont="1" applyFill="1" applyBorder="1" applyAlignment="1">
      <alignment horizontal="right"/>
    </xf>
    <xf numFmtId="189" fontId="4" fillId="0" borderId="1" xfId="3" applyNumberFormat="1" applyFont="1" applyFill="1" applyBorder="1" applyAlignment="1">
      <alignment horizontal="right"/>
    </xf>
    <xf numFmtId="190" fontId="4" fillId="2" borderId="1" xfId="3" applyNumberFormat="1" applyFont="1" applyFill="1" applyBorder="1" applyAlignment="1">
      <alignment horizontal="right"/>
    </xf>
    <xf numFmtId="191" fontId="4" fillId="2" borderId="1" xfId="3" applyNumberFormat="1" applyFont="1" applyFill="1" applyBorder="1" applyAlignment="1">
      <alignment horizontal="right"/>
    </xf>
    <xf numFmtId="186" fontId="4" fillId="2" borderId="1" xfId="3" applyNumberFormat="1" applyFont="1" applyFill="1" applyBorder="1" applyAlignment="1">
      <alignment horizontal="right"/>
    </xf>
    <xf numFmtId="192" fontId="5" fillId="2" borderId="35" xfId="3" applyNumberFormat="1" applyFont="1" applyFill="1" applyBorder="1" applyAlignment="1">
      <alignment horizontal="right"/>
    </xf>
    <xf numFmtId="186" fontId="8" fillId="0" borderId="27" xfId="3" applyNumberFormat="1" applyFont="1" applyFill="1" applyBorder="1" applyAlignment="1">
      <alignment horizontal="right"/>
    </xf>
    <xf numFmtId="164" fontId="8" fillId="0" borderId="27" xfId="3" applyNumberFormat="1" applyFont="1" applyFill="1" applyBorder="1" applyAlignment="1">
      <alignment horizontal="right"/>
    </xf>
    <xf numFmtId="0" fontId="5" fillId="2" borderId="27" xfId="3" applyFont="1" applyFill="1" applyBorder="1" applyAlignment="1">
      <alignment horizontal="right"/>
    </xf>
    <xf numFmtId="181" fontId="5" fillId="2" borderId="0" xfId="3" applyNumberFormat="1" applyFont="1" applyFill="1" applyAlignment="1">
      <alignment vertical="center"/>
    </xf>
    <xf numFmtId="167" fontId="4" fillId="0" borderId="35" xfId="0" applyNumberFormat="1" applyFont="1" applyFill="1" applyBorder="1" applyAlignment="1">
      <alignment horizontal="left" vertical="top"/>
    </xf>
    <xf numFmtId="164" fontId="4" fillId="2" borderId="35" xfId="3" applyNumberFormat="1" applyFont="1" applyFill="1" applyBorder="1" applyAlignment="1">
      <alignment horizontal="right"/>
    </xf>
    <xf numFmtId="192" fontId="4" fillId="2" borderId="35" xfId="3" applyNumberFormat="1" applyFont="1" applyFill="1" applyBorder="1" applyAlignment="1">
      <alignment horizontal="right"/>
    </xf>
    <xf numFmtId="164" fontId="4" fillId="0" borderId="35" xfId="3" applyNumberFormat="1" applyFont="1" applyFill="1" applyBorder="1" applyAlignment="1">
      <alignment horizontal="right"/>
    </xf>
    <xf numFmtId="0" fontId="4" fillId="2" borderId="35" xfId="3" applyFont="1" applyFill="1" applyBorder="1" applyAlignment="1">
      <alignment horizontal="right"/>
    </xf>
    <xf numFmtId="0" fontId="4" fillId="0" borderId="35" xfId="3" applyFont="1" applyFill="1" applyBorder="1" applyAlignment="1">
      <alignment horizontal="right"/>
    </xf>
    <xf numFmtId="191" fontId="5" fillId="2" borderId="35" xfId="3" applyNumberFormat="1" applyFont="1" applyFill="1" applyBorder="1" applyAlignment="1">
      <alignment horizontal="right"/>
    </xf>
    <xf numFmtId="191" fontId="5" fillId="2" borderId="27" xfId="3" applyNumberFormat="1" applyFont="1" applyFill="1" applyBorder="1" applyAlignment="1">
      <alignment horizontal="right"/>
    </xf>
    <xf numFmtId="191" fontId="5" fillId="2" borderId="1" xfId="3" applyNumberFormat="1" applyFont="1" applyFill="1" applyBorder="1" applyAlignment="1">
      <alignment horizontal="right"/>
    </xf>
    <xf numFmtId="191" fontId="4" fillId="2" borderId="26" xfId="3" applyNumberFormat="1" applyFont="1" applyFill="1" applyBorder="1" applyAlignment="1">
      <alignment horizontal="right"/>
    </xf>
    <xf numFmtId="191" fontId="4" fillId="0" borderId="1" xfId="3" applyNumberFormat="1" applyFont="1" applyFill="1" applyBorder="1" applyAlignment="1">
      <alignment horizontal="right"/>
    </xf>
    <xf numFmtId="49" fontId="5" fillId="0" borderId="31" xfId="3" applyNumberFormat="1" applyFont="1" applyFill="1" applyBorder="1" applyAlignment="1">
      <alignment horizontal="center" vertical="center" wrapText="1"/>
    </xf>
    <xf numFmtId="49" fontId="5" fillId="0" borderId="31" xfId="3" applyNumberFormat="1" applyFont="1" applyFill="1" applyBorder="1" applyAlignment="1">
      <alignment horizontal="center" vertical="center"/>
    </xf>
    <xf numFmtId="49" fontId="5" fillId="0" borderId="27" xfId="3" applyNumberFormat="1" applyFont="1" applyFill="1" applyBorder="1" applyAlignment="1">
      <alignment horizontal="left"/>
    </xf>
    <xf numFmtId="187" fontId="5" fillId="0" borderId="27" xfId="3" applyNumberFormat="1" applyFont="1" applyFill="1" applyBorder="1" applyAlignment="1">
      <alignment horizontal="right"/>
    </xf>
    <xf numFmtId="181" fontId="5" fillId="0" borderId="27" xfId="3" applyNumberFormat="1" applyFont="1" applyFill="1" applyBorder="1" applyAlignment="1">
      <alignment horizontal="right"/>
    </xf>
    <xf numFmtId="1" fontId="5" fillId="0" borderId="27" xfId="3" applyNumberFormat="1" applyFont="1" applyFill="1" applyBorder="1" applyAlignment="1">
      <alignment horizontal="right"/>
    </xf>
    <xf numFmtId="49" fontId="5" fillId="0" borderId="1" xfId="3" applyNumberFormat="1" applyFont="1" applyFill="1" applyBorder="1" applyAlignment="1">
      <alignment horizontal="left"/>
    </xf>
    <xf numFmtId="187" fontId="4" fillId="0" borderId="35" xfId="3" applyNumberFormat="1" applyFont="1" applyFill="1" applyBorder="1" applyAlignment="1">
      <alignment horizontal="right"/>
    </xf>
    <xf numFmtId="181" fontId="4" fillId="0" borderId="35" xfId="3" applyNumberFormat="1" applyFont="1" applyFill="1" applyBorder="1" applyAlignment="1">
      <alignment horizontal="right"/>
    </xf>
    <xf numFmtId="181" fontId="5" fillId="0" borderId="31" xfId="3" applyNumberFormat="1" applyFont="1" applyFill="1" applyBorder="1" applyAlignment="1">
      <alignment horizontal="right"/>
    </xf>
    <xf numFmtId="1" fontId="5" fillId="0" borderId="31" xfId="3" applyNumberFormat="1" applyFont="1" applyFill="1" applyBorder="1" applyAlignment="1">
      <alignment horizontal="right"/>
    </xf>
    <xf numFmtId="187" fontId="4" fillId="0" borderId="27" xfId="3" applyNumberFormat="1" applyFont="1" applyFill="1" applyBorder="1" applyAlignment="1">
      <alignment horizontal="right"/>
    </xf>
    <xf numFmtId="187" fontId="4" fillId="0" borderId="1" xfId="3" applyNumberFormat="1" applyFont="1" applyFill="1" applyBorder="1" applyAlignment="1">
      <alignment horizontal="right"/>
    </xf>
    <xf numFmtId="181" fontId="4" fillId="0" borderId="27" xfId="3" applyNumberFormat="1" applyFont="1" applyFill="1" applyBorder="1" applyAlignment="1">
      <alignment horizontal="right"/>
    </xf>
    <xf numFmtId="181" fontId="4" fillId="0" borderId="1" xfId="3" applyNumberFormat="1" applyFont="1" applyFill="1" applyBorder="1" applyAlignment="1">
      <alignment horizontal="right"/>
    </xf>
    <xf numFmtId="3" fontId="5" fillId="2" borderId="31" xfId="3" applyNumberFormat="1" applyFont="1" applyFill="1" applyBorder="1" applyAlignment="1">
      <alignment horizontal="right"/>
    </xf>
    <xf numFmtId="168" fontId="5" fillId="2" borderId="31" xfId="3" applyNumberFormat="1" applyFont="1" applyFill="1" applyBorder="1" applyAlignment="1">
      <alignment horizontal="right"/>
    </xf>
    <xf numFmtId="191" fontId="5" fillId="2" borderId="31" xfId="3" applyNumberFormat="1" applyFont="1" applyFill="1" applyBorder="1" applyAlignment="1">
      <alignment horizontal="right"/>
    </xf>
    <xf numFmtId="4" fontId="5" fillId="2" borderId="31" xfId="3" applyNumberFormat="1" applyFont="1" applyFill="1" applyBorder="1" applyAlignment="1">
      <alignment horizontal="right"/>
    </xf>
    <xf numFmtId="3" fontId="4" fillId="2" borderId="27" xfId="3" applyNumberFormat="1" applyFont="1" applyFill="1" applyBorder="1" applyAlignment="1">
      <alignment horizontal="right"/>
    </xf>
    <xf numFmtId="186" fontId="4" fillId="2" borderId="27" xfId="3" applyNumberFormat="1" applyFont="1" applyFill="1" applyBorder="1" applyAlignment="1">
      <alignment horizontal="right"/>
    </xf>
    <xf numFmtId="168" fontId="4" fillId="2" borderId="27" xfId="3" applyNumberFormat="1" applyFont="1" applyFill="1" applyBorder="1" applyAlignment="1">
      <alignment horizontal="right"/>
    </xf>
    <xf numFmtId="191" fontId="4" fillId="2" borderId="27" xfId="3" applyNumberFormat="1" applyFont="1" applyFill="1" applyBorder="1" applyAlignment="1">
      <alignment horizontal="right"/>
    </xf>
    <xf numFmtId="1" fontId="4" fillId="2" borderId="1" xfId="3" applyNumberFormat="1" applyFont="1" applyFill="1" applyBorder="1" applyAlignment="1">
      <alignment vertical="center"/>
    </xf>
    <xf numFmtId="168" fontId="4" fillId="2" borderId="1" xfId="3" applyNumberFormat="1" applyFont="1" applyFill="1" applyBorder="1" applyAlignment="1">
      <alignment horizontal="right"/>
    </xf>
    <xf numFmtId="3" fontId="4" fillId="2" borderId="1" xfId="3" applyNumberFormat="1" applyFont="1" applyFill="1" applyBorder="1" applyAlignment="1">
      <alignment horizontal="right"/>
    </xf>
    <xf numFmtId="3" fontId="5" fillId="2" borderId="27" xfId="3" applyNumberFormat="1" applyFont="1" applyFill="1" applyBorder="1" applyAlignment="1">
      <alignment horizontal="right"/>
    </xf>
    <xf numFmtId="168" fontId="5" fillId="2" borderId="27" xfId="3" applyNumberFormat="1" applyFont="1" applyFill="1" applyBorder="1" applyAlignment="1">
      <alignment horizontal="right"/>
    </xf>
    <xf numFmtId="181" fontId="5" fillId="2" borderId="31" xfId="3" applyNumberFormat="1" applyFont="1" applyFill="1" applyBorder="1" applyAlignment="1">
      <alignment horizontal="right" vertical="center" wrapText="1"/>
    </xf>
    <xf numFmtId="193" fontId="5" fillId="2" borderId="31" xfId="3" applyNumberFormat="1" applyFont="1" applyFill="1" applyBorder="1" applyAlignment="1">
      <alignment horizontal="right" vertical="center" wrapText="1"/>
    </xf>
    <xf numFmtId="190" fontId="5" fillId="2" borderId="31" xfId="3" applyNumberFormat="1" applyFont="1" applyFill="1" applyBorder="1" applyAlignment="1">
      <alignment horizontal="right" vertical="center" wrapText="1"/>
    </xf>
    <xf numFmtId="181" fontId="5" fillId="2" borderId="27" xfId="3" applyNumberFormat="1" applyFont="1" applyFill="1" applyBorder="1" applyAlignment="1">
      <alignment horizontal="right" vertical="center" wrapText="1"/>
    </xf>
    <xf numFmtId="193" fontId="5" fillId="2" borderId="27" xfId="3" applyNumberFormat="1" applyFont="1" applyFill="1" applyBorder="1" applyAlignment="1">
      <alignment horizontal="right" vertical="center" wrapText="1"/>
    </xf>
    <xf numFmtId="190" fontId="5" fillId="2" borderId="27" xfId="3" applyNumberFormat="1" applyFont="1" applyFill="1" applyBorder="1" applyAlignment="1">
      <alignment horizontal="right" vertical="center" wrapText="1"/>
    </xf>
    <xf numFmtId="181" fontId="4" fillId="2" borderId="27" xfId="3" applyNumberFormat="1" applyFont="1" applyFill="1" applyBorder="1" applyAlignment="1">
      <alignment horizontal="right" vertical="center" wrapText="1"/>
    </xf>
    <xf numFmtId="193" fontId="4" fillId="2" borderId="27" xfId="3" applyNumberFormat="1" applyFont="1" applyFill="1" applyBorder="1" applyAlignment="1">
      <alignment horizontal="right" vertical="center" wrapText="1"/>
    </xf>
    <xf numFmtId="190" fontId="4" fillId="2" borderId="27" xfId="3" applyNumberFormat="1" applyFont="1" applyFill="1" applyBorder="1" applyAlignment="1">
      <alignment horizontal="right" vertical="center" wrapText="1"/>
    </xf>
    <xf numFmtId="181" fontId="4" fillId="2" borderId="1" xfId="3" applyNumberFormat="1" applyFont="1" applyFill="1" applyBorder="1" applyAlignment="1">
      <alignment horizontal="right" vertical="center" wrapText="1"/>
    </xf>
    <xf numFmtId="193" fontId="4" fillId="2" borderId="1" xfId="3" applyNumberFormat="1" applyFont="1" applyFill="1" applyBorder="1" applyAlignment="1">
      <alignment horizontal="right" vertical="center" wrapText="1"/>
    </xf>
    <xf numFmtId="190" fontId="4" fillId="2" borderId="1" xfId="3" applyNumberFormat="1" applyFont="1" applyFill="1" applyBorder="1" applyAlignment="1">
      <alignment horizontal="right" vertical="center" wrapText="1"/>
    </xf>
    <xf numFmtId="0" fontId="5" fillId="2" borderId="31" xfId="3" applyFont="1" applyFill="1" applyBorder="1" applyAlignment="1">
      <alignment horizontal="center" vertical="center" wrapText="1"/>
    </xf>
    <xf numFmtId="170" fontId="5" fillId="2" borderId="28" xfId="3" applyNumberFormat="1" applyFont="1" applyFill="1" applyBorder="1" applyAlignment="1">
      <alignment horizontal="right"/>
    </xf>
    <xf numFmtId="170" fontId="5" fillId="2" borderId="16" xfId="3" applyNumberFormat="1" applyFont="1" applyFill="1" applyBorder="1" applyAlignment="1">
      <alignment horizontal="right"/>
    </xf>
    <xf numFmtId="164" fontId="5" fillId="2" borderId="26" xfId="3" applyNumberFormat="1" applyFont="1" applyFill="1" applyBorder="1" applyAlignment="1">
      <alignment horizontal="right"/>
    </xf>
    <xf numFmtId="164" fontId="5" fillId="0" borderId="16" xfId="3" applyNumberFormat="1" applyFont="1" applyFill="1" applyBorder="1" applyAlignment="1">
      <alignment horizontal="right"/>
    </xf>
    <xf numFmtId="165" fontId="4" fillId="2" borderId="16" xfId="3" applyNumberFormat="1" applyFont="1" applyFill="1" applyBorder="1" applyAlignment="1">
      <alignment horizontal="right"/>
    </xf>
    <xf numFmtId="164" fontId="4" fillId="0" borderId="16" xfId="3" applyNumberFormat="1" applyFont="1" applyFill="1" applyBorder="1" applyAlignment="1">
      <alignment horizontal="right"/>
    </xf>
    <xf numFmtId="3" fontId="3" fillId="0" borderId="1" xfId="18" applyNumberFormat="1" applyFont="1" applyBorder="1" applyAlignment="1">
      <alignment vertical="top" wrapText="1"/>
    </xf>
    <xf numFmtId="175" fontId="3" fillId="0" borderId="1" xfId="18" applyNumberFormat="1" applyFont="1" applyBorder="1" applyAlignment="1">
      <alignment horizontal="right" vertical="top"/>
    </xf>
    <xf numFmtId="164" fontId="3" fillId="0" borderId="1" xfId="18" applyNumberFormat="1" applyFont="1" applyBorder="1" applyAlignment="1">
      <alignment vertical="top" wrapText="1"/>
    </xf>
    <xf numFmtId="3" fontId="3" fillId="0" borderId="1" xfId="18" applyNumberFormat="1" applyFont="1" applyBorder="1" applyAlignment="1">
      <alignment horizontal="right" vertical="top"/>
    </xf>
    <xf numFmtId="3" fontId="3" fillId="0" borderId="1" xfId="18" applyNumberFormat="1" applyFont="1" applyBorder="1" applyAlignment="1">
      <alignment vertical="top"/>
    </xf>
    <xf numFmtId="3" fontId="3" fillId="0" borderId="44" xfId="18" applyNumberFormat="1" applyFont="1" applyFill="1" applyBorder="1" applyAlignment="1">
      <alignment vertical="top" wrapText="1"/>
    </xf>
    <xf numFmtId="3" fontId="3" fillId="0" borderId="35" xfId="18" applyNumberFormat="1" applyFont="1" applyBorder="1" applyAlignment="1">
      <alignment vertical="top" wrapText="1"/>
    </xf>
    <xf numFmtId="175" fontId="3" fillId="0" borderId="35" xfId="18" applyNumberFormat="1" applyFont="1" applyFill="1" applyBorder="1" applyAlignment="1">
      <alignment horizontal="right" vertical="top"/>
    </xf>
    <xf numFmtId="180" fontId="3" fillId="0" borderId="35" xfId="18" applyNumberFormat="1" applyFont="1" applyFill="1" applyBorder="1" applyAlignment="1">
      <alignment horizontal="right" vertical="top"/>
    </xf>
    <xf numFmtId="1" fontId="4" fillId="2" borderId="35" xfId="3" applyNumberFormat="1" applyFont="1" applyFill="1" applyBorder="1" applyAlignment="1">
      <alignment vertical="center"/>
    </xf>
    <xf numFmtId="49" fontId="4" fillId="2" borderId="35" xfId="3" applyNumberFormat="1" applyFont="1" applyFill="1" applyBorder="1" applyAlignment="1">
      <alignment horizontal="right"/>
    </xf>
    <xf numFmtId="175" fontId="3" fillId="0" borderId="35" xfId="18" applyNumberFormat="1" applyFont="1" applyBorder="1" applyAlignment="1">
      <alignment horizontal="right" vertical="top"/>
    </xf>
    <xf numFmtId="164" fontId="3" fillId="0" borderId="35" xfId="18" applyNumberFormat="1" applyFont="1" applyBorder="1" applyAlignment="1">
      <alignment horizontal="right" vertical="top" wrapText="1"/>
    </xf>
    <xf numFmtId="3" fontId="3" fillId="0" borderId="35" xfId="18" applyNumberFormat="1" applyFont="1" applyBorder="1" applyAlignment="1">
      <alignment horizontal="right" vertical="top" wrapText="1"/>
    </xf>
    <xf numFmtId="3" fontId="3" fillId="0" borderId="35" xfId="18" applyNumberFormat="1" applyFont="1" applyBorder="1" applyAlignment="1">
      <alignment horizontal="right" vertical="top"/>
    </xf>
    <xf numFmtId="3" fontId="3" fillId="0" borderId="35" xfId="18" applyNumberFormat="1" applyFont="1" applyFill="1" applyBorder="1" applyAlignment="1">
      <alignment horizontal="right" vertical="top" wrapText="1"/>
    </xf>
    <xf numFmtId="1" fontId="4" fillId="2" borderId="35" xfId="3" applyNumberFormat="1" applyFont="1" applyFill="1" applyBorder="1" applyAlignment="1">
      <alignment horizontal="right" vertical="center"/>
    </xf>
    <xf numFmtId="49" fontId="4" fillId="2" borderId="35" xfId="3" applyNumberFormat="1" applyFont="1" applyFill="1" applyBorder="1" applyAlignment="1">
      <alignment horizontal="left"/>
    </xf>
    <xf numFmtId="186" fontId="4" fillId="2" borderId="35" xfId="3" applyNumberFormat="1" applyFont="1" applyFill="1" applyBorder="1" applyAlignment="1">
      <alignment horizontal="right"/>
    </xf>
    <xf numFmtId="165" fontId="4" fillId="2" borderId="35" xfId="3" applyNumberFormat="1" applyFont="1" applyFill="1" applyBorder="1" applyAlignment="1">
      <alignment horizontal="right"/>
    </xf>
    <xf numFmtId="49" fontId="4" fillId="2" borderId="0" xfId="3" applyNumberFormat="1" applyFont="1" applyFill="1" applyBorder="1" applyAlignment="1">
      <alignment horizontal="left"/>
    </xf>
    <xf numFmtId="0" fontId="4" fillId="2" borderId="0" xfId="3" applyFont="1" applyFill="1" applyBorder="1" applyAlignment="1">
      <alignment horizontal="right"/>
    </xf>
    <xf numFmtId="164" fontId="4" fillId="2" borderId="0" xfId="3" applyNumberFormat="1" applyFont="1" applyFill="1" applyBorder="1" applyAlignment="1">
      <alignment horizontal="right"/>
    </xf>
    <xf numFmtId="186" fontId="4" fillId="2" borderId="0" xfId="3" applyNumberFormat="1" applyFont="1" applyFill="1" applyBorder="1" applyAlignment="1">
      <alignment horizontal="right"/>
    </xf>
    <xf numFmtId="170" fontId="4" fillId="2" borderId="0" xfId="3" applyNumberFormat="1" applyFont="1" applyFill="1" applyBorder="1" applyAlignment="1">
      <alignment horizontal="right"/>
    </xf>
    <xf numFmtId="165" fontId="4" fillId="2" borderId="0" xfId="3" applyNumberFormat="1" applyFont="1" applyFill="1" applyBorder="1" applyAlignment="1">
      <alignment horizontal="right"/>
    </xf>
    <xf numFmtId="194" fontId="5" fillId="2" borderId="31" xfId="3" applyNumberFormat="1" applyFont="1" applyFill="1" applyBorder="1" applyAlignment="1">
      <alignment horizontal="right"/>
    </xf>
    <xf numFmtId="165" fontId="5" fillId="2" borderId="28" xfId="3" applyNumberFormat="1" applyFont="1" applyFill="1" applyBorder="1" applyAlignment="1">
      <alignment horizontal="right"/>
    </xf>
    <xf numFmtId="194" fontId="5" fillId="2" borderId="1" xfId="3" applyNumberFormat="1" applyFont="1" applyFill="1" applyBorder="1" applyAlignment="1">
      <alignment horizontal="right"/>
    </xf>
    <xf numFmtId="194" fontId="5" fillId="2" borderId="29" xfId="3" applyNumberFormat="1" applyFont="1" applyFill="1" applyBorder="1" applyAlignment="1">
      <alignment horizontal="right"/>
    </xf>
    <xf numFmtId="194" fontId="4" fillId="2" borderId="27" xfId="3" applyNumberFormat="1" applyFont="1" applyFill="1" applyBorder="1" applyAlignment="1">
      <alignment horizontal="right"/>
    </xf>
    <xf numFmtId="194" fontId="4" fillId="2" borderId="1" xfId="3" applyNumberFormat="1" applyFont="1" applyFill="1" applyBorder="1" applyAlignment="1">
      <alignment horizontal="right"/>
    </xf>
    <xf numFmtId="170" fontId="4" fillId="2" borderId="17" xfId="3" applyNumberFormat="1" applyFont="1" applyFill="1" applyBorder="1" applyAlignment="1">
      <alignment horizontal="right"/>
    </xf>
    <xf numFmtId="0" fontId="4" fillId="2" borderId="26" xfId="3" applyFont="1" applyFill="1" applyBorder="1" applyAlignment="1">
      <alignment horizontal="right"/>
    </xf>
    <xf numFmtId="165" fontId="4" fillId="2" borderId="26" xfId="3" applyNumberFormat="1" applyFont="1" applyFill="1" applyBorder="1" applyAlignment="1">
      <alignment horizontal="right"/>
    </xf>
    <xf numFmtId="194" fontId="4" fillId="2" borderId="26" xfId="3" applyNumberFormat="1" applyFont="1" applyFill="1" applyBorder="1" applyAlignment="1">
      <alignment horizontal="right"/>
    </xf>
    <xf numFmtId="165" fontId="4" fillId="2" borderId="45" xfId="3" applyNumberFormat="1" applyFont="1" applyFill="1" applyBorder="1" applyAlignment="1">
      <alignment horizontal="right"/>
    </xf>
    <xf numFmtId="170" fontId="4" fillId="2" borderId="46" xfId="3" applyNumberFormat="1" applyFont="1" applyFill="1" applyBorder="1" applyAlignment="1">
      <alignment horizontal="right"/>
    </xf>
    <xf numFmtId="3" fontId="12" fillId="0" borderId="0" xfId="3" applyNumberFormat="1" applyFont="1" applyFill="1" applyBorder="1" applyAlignment="1">
      <alignment horizontal="right" vertical="center"/>
    </xf>
    <xf numFmtId="3" fontId="33" fillId="0" borderId="0" xfId="3" applyNumberFormat="1" applyFont="1" applyFill="1" applyBorder="1" applyAlignment="1">
      <alignment horizontal="right" vertical="center"/>
    </xf>
    <xf numFmtId="195" fontId="5" fillId="2" borderId="31" xfId="3" applyNumberFormat="1" applyFont="1" applyFill="1" applyBorder="1" applyAlignment="1">
      <alignment horizontal="right"/>
    </xf>
    <xf numFmtId="195" fontId="5" fillId="2" borderId="1" xfId="3" applyNumberFormat="1" applyFont="1" applyFill="1" applyBorder="1" applyAlignment="1">
      <alignment horizontal="right"/>
    </xf>
    <xf numFmtId="195" fontId="4" fillId="2" borderId="27" xfId="3" applyNumberFormat="1" applyFont="1" applyFill="1" applyBorder="1" applyAlignment="1">
      <alignment horizontal="right"/>
    </xf>
    <xf numFmtId="195" fontId="4" fillId="2" borderId="1" xfId="3" applyNumberFormat="1" applyFont="1" applyFill="1" applyBorder="1" applyAlignment="1">
      <alignment horizontal="right"/>
    </xf>
    <xf numFmtId="195" fontId="4" fillId="0" borderId="1" xfId="3" applyNumberFormat="1" applyFont="1" applyFill="1" applyBorder="1" applyAlignment="1">
      <alignment horizontal="right"/>
    </xf>
    <xf numFmtId="49" fontId="5" fillId="2" borderId="31" xfId="3" applyNumberFormat="1" applyFont="1" applyFill="1" applyBorder="1" applyAlignment="1">
      <alignment vertical="center" wrapText="1"/>
    </xf>
    <xf numFmtId="187" fontId="5" fillId="2" borderId="27" xfId="3" applyNumberFormat="1" applyFont="1" applyFill="1" applyBorder="1" applyAlignment="1">
      <alignment horizontal="right"/>
    </xf>
    <xf numFmtId="49" fontId="5" fillId="2" borderId="4" xfId="3" applyNumberFormat="1" applyFont="1" applyFill="1" applyBorder="1" applyAlignment="1">
      <alignment horizontal="center" vertical="center" wrapText="1"/>
    </xf>
    <xf numFmtId="187" fontId="4" fillId="2" borderId="26" xfId="3" applyNumberFormat="1" applyFont="1" applyFill="1" applyBorder="1" applyAlignment="1">
      <alignment horizontal="right"/>
    </xf>
    <xf numFmtId="196" fontId="4" fillId="2" borderId="0" xfId="3" applyNumberFormat="1" applyFont="1" applyFill="1" applyAlignment="1">
      <alignment vertical="center"/>
    </xf>
    <xf numFmtId="49" fontId="5" fillId="2" borderId="31" xfId="3" applyNumberFormat="1" applyFont="1" applyFill="1" applyBorder="1" applyAlignment="1">
      <alignment horizontal="left" vertical="top"/>
    </xf>
    <xf numFmtId="0" fontId="5" fillId="2" borderId="31" xfId="3" applyFont="1" applyFill="1" applyBorder="1" applyAlignment="1">
      <alignment horizontal="right" vertical="top"/>
    </xf>
    <xf numFmtId="170" fontId="5" fillId="2" borderId="31" xfId="3" applyNumberFormat="1" applyFont="1" applyFill="1" applyBorder="1" applyAlignment="1">
      <alignment horizontal="right" vertical="top"/>
    </xf>
    <xf numFmtId="165" fontId="5" fillId="2" borderId="31" xfId="3" applyNumberFormat="1" applyFont="1" applyFill="1" applyBorder="1" applyAlignment="1">
      <alignment horizontal="right" vertical="top"/>
    </xf>
    <xf numFmtId="164" fontId="5" fillId="2" borderId="31" xfId="3" applyNumberFormat="1" applyFont="1" applyFill="1" applyBorder="1" applyAlignment="1">
      <alignment horizontal="right" vertical="top"/>
    </xf>
    <xf numFmtId="0" fontId="5" fillId="2" borderId="0" xfId="3" applyFont="1" applyFill="1" applyAlignment="1">
      <alignment vertical="top"/>
    </xf>
    <xf numFmtId="164" fontId="5" fillId="2" borderId="27" xfId="3" applyNumberFormat="1" applyFont="1" applyFill="1" applyBorder="1" applyAlignment="1">
      <alignment horizontal="right" vertical="top"/>
    </xf>
    <xf numFmtId="165" fontId="5" fillId="2" borderId="27" xfId="3" applyNumberFormat="1" applyFont="1" applyFill="1" applyBorder="1" applyAlignment="1">
      <alignment horizontal="right" vertical="top"/>
    </xf>
    <xf numFmtId="170" fontId="5" fillId="2" borderId="27" xfId="3" applyNumberFormat="1" applyFont="1" applyFill="1" applyBorder="1" applyAlignment="1">
      <alignment horizontal="right" vertical="top"/>
    </xf>
    <xf numFmtId="0" fontId="4" fillId="2" borderId="27" xfId="3" applyFont="1" applyFill="1" applyBorder="1" applyAlignment="1">
      <alignment horizontal="right" vertical="top"/>
    </xf>
    <xf numFmtId="170" fontId="4" fillId="2" borderId="27" xfId="3" applyNumberFormat="1" applyFont="1" applyFill="1" applyBorder="1" applyAlignment="1">
      <alignment horizontal="right" vertical="top"/>
    </xf>
    <xf numFmtId="165" fontId="4" fillId="2" borderId="27" xfId="3" applyNumberFormat="1" applyFont="1" applyFill="1" applyBorder="1" applyAlignment="1">
      <alignment horizontal="right" vertical="top"/>
    </xf>
    <xf numFmtId="164" fontId="4" fillId="2" borderId="27" xfId="3" applyNumberFormat="1" applyFont="1" applyFill="1" applyBorder="1" applyAlignment="1">
      <alignment horizontal="right" vertical="top"/>
    </xf>
    <xf numFmtId="0" fontId="4" fillId="2" borderId="1" xfId="3" applyFont="1" applyFill="1" applyBorder="1" applyAlignment="1">
      <alignment horizontal="right" vertical="top"/>
    </xf>
    <xf numFmtId="170" fontId="4" fillId="2" borderId="1" xfId="3" applyNumberFormat="1" applyFont="1" applyFill="1" applyBorder="1" applyAlignment="1">
      <alignment horizontal="right" vertical="top"/>
    </xf>
    <xf numFmtId="165" fontId="4" fillId="2" borderId="1" xfId="3" applyNumberFormat="1" applyFont="1" applyFill="1" applyBorder="1" applyAlignment="1">
      <alignment horizontal="right" vertical="top"/>
    </xf>
    <xf numFmtId="164" fontId="4" fillId="2" borderId="1" xfId="3" applyNumberFormat="1" applyFont="1" applyFill="1" applyBorder="1" applyAlignment="1">
      <alignment horizontal="right" vertical="top"/>
    </xf>
    <xf numFmtId="170" fontId="3" fillId="0" borderId="0" xfId="3" applyNumberFormat="1" applyFont="1" applyFill="1" applyBorder="1" applyAlignment="1">
      <alignment vertical="top"/>
    </xf>
    <xf numFmtId="49" fontId="5" fillId="2" borderId="31" xfId="3" applyNumberFormat="1" applyFont="1" applyFill="1" applyBorder="1" applyAlignment="1">
      <alignment horizontal="center" vertical="top" wrapText="1"/>
    </xf>
    <xf numFmtId="0" fontId="5" fillId="2" borderId="31" xfId="3" applyFont="1" applyFill="1" applyBorder="1" applyAlignment="1">
      <alignment horizontal="center" vertical="top" wrapText="1"/>
    </xf>
    <xf numFmtId="193" fontId="5" fillId="2" borderId="31" xfId="3" applyNumberFormat="1" applyFont="1" applyFill="1" applyBorder="1" applyAlignment="1">
      <alignment horizontal="right"/>
    </xf>
    <xf numFmtId="193" fontId="5" fillId="2" borderId="27" xfId="3" applyNumberFormat="1" applyFont="1" applyFill="1" applyBorder="1" applyAlignment="1">
      <alignment horizontal="right"/>
    </xf>
    <xf numFmtId="193" fontId="5" fillId="2" borderId="1" xfId="3" applyNumberFormat="1" applyFont="1" applyFill="1" applyBorder="1" applyAlignment="1">
      <alignment horizontal="right"/>
    </xf>
    <xf numFmtId="193" fontId="4" fillId="2" borderId="27" xfId="3" applyNumberFormat="1" applyFont="1" applyFill="1" applyBorder="1" applyAlignment="1">
      <alignment horizontal="right"/>
    </xf>
    <xf numFmtId="193" fontId="4" fillId="2" borderId="1" xfId="3" applyNumberFormat="1" applyFont="1" applyFill="1" applyBorder="1" applyAlignment="1">
      <alignment horizontal="right"/>
    </xf>
    <xf numFmtId="193" fontId="4" fillId="0" borderId="1" xfId="3" applyNumberFormat="1" applyFont="1" applyFill="1" applyBorder="1" applyAlignment="1">
      <alignment horizontal="right"/>
    </xf>
    <xf numFmtId="193" fontId="4" fillId="2" borderId="0" xfId="3" applyNumberFormat="1" applyFont="1" applyFill="1" applyAlignment="1">
      <alignment vertical="center"/>
    </xf>
    <xf numFmtId="193" fontId="3" fillId="0" borderId="0" xfId="3" applyNumberFormat="1" applyFont="1" applyFill="1" applyBorder="1" applyAlignment="1"/>
    <xf numFmtId="165" fontId="5" fillId="2" borderId="35" xfId="3" applyNumberFormat="1" applyFont="1" applyFill="1" applyBorder="1" applyAlignment="1">
      <alignment horizontal="right"/>
    </xf>
    <xf numFmtId="0" fontId="5" fillId="2" borderId="35" xfId="3" applyFont="1" applyFill="1" applyBorder="1" applyAlignment="1">
      <alignment horizontal="right"/>
    </xf>
    <xf numFmtId="170" fontId="3" fillId="0" borderId="0" xfId="3" applyNumberFormat="1" applyFont="1" applyFill="1" applyBorder="1" applyAlignment="1"/>
    <xf numFmtId="197" fontId="4" fillId="2" borderId="27" xfId="3" applyNumberFormat="1" applyFont="1" applyFill="1" applyBorder="1" applyAlignment="1">
      <alignment horizontal="right"/>
    </xf>
    <xf numFmtId="164" fontId="4" fillId="2" borderId="16" xfId="3" applyNumberFormat="1" applyFont="1" applyFill="1" applyBorder="1" applyAlignment="1">
      <alignment horizontal="right"/>
    </xf>
    <xf numFmtId="0" fontId="4" fillId="2" borderId="1" xfId="3" applyFont="1" applyFill="1" applyBorder="1" applyAlignment="1">
      <alignment vertical="center"/>
    </xf>
    <xf numFmtId="197" fontId="4" fillId="2" borderId="1" xfId="3" applyNumberFormat="1" applyFont="1" applyFill="1" applyBorder="1" applyAlignment="1">
      <alignment horizontal="right"/>
    </xf>
    <xf numFmtId="49" fontId="5" fillId="2" borderId="1" xfId="3" applyNumberFormat="1" applyFont="1" applyFill="1" applyBorder="1" applyAlignment="1">
      <alignment horizontal="center" vertical="center" wrapText="1"/>
    </xf>
    <xf numFmtId="49" fontId="5" fillId="2" borderId="29" xfId="3" applyNumberFormat="1" applyFont="1" applyFill="1" applyBorder="1" applyAlignment="1">
      <alignment horizontal="center" wrapText="1"/>
    </xf>
    <xf numFmtId="165" fontId="5" fillId="2" borderId="4" xfId="3" applyNumberFormat="1" applyFont="1" applyFill="1" applyBorder="1" applyAlignment="1">
      <alignment horizontal="right"/>
    </xf>
    <xf numFmtId="165" fontId="4" fillId="0" borderId="1" xfId="3" applyNumberFormat="1" applyFont="1" applyFill="1" applyBorder="1" applyAlignment="1">
      <alignment horizontal="right"/>
    </xf>
    <xf numFmtId="3" fontId="12" fillId="0" borderId="0" xfId="3" applyNumberFormat="1" applyFont="1" applyFill="1" applyBorder="1" applyAlignment="1">
      <alignment horizontal="justify" vertical="center"/>
    </xf>
    <xf numFmtId="3" fontId="5" fillId="0" borderId="21" xfId="19" applyNumberFormat="1" applyFont="1" applyFill="1" applyBorder="1" applyAlignment="1">
      <alignment horizontal="right"/>
    </xf>
    <xf numFmtId="3" fontId="5" fillId="0" borderId="27" xfId="3" applyNumberFormat="1" applyFont="1" applyFill="1" applyBorder="1" applyAlignment="1">
      <alignment horizontal="right"/>
    </xf>
    <xf numFmtId="3" fontId="5" fillId="0" borderId="1" xfId="19" applyNumberFormat="1" applyFont="1" applyFill="1" applyBorder="1" applyAlignment="1">
      <alignment horizontal="right"/>
    </xf>
    <xf numFmtId="3" fontId="5" fillId="0" borderId="1" xfId="3" applyNumberFormat="1" applyFont="1" applyFill="1" applyBorder="1" applyAlignment="1">
      <alignment horizontal="right"/>
    </xf>
    <xf numFmtId="3" fontId="5" fillId="2" borderId="0" xfId="3" applyNumberFormat="1" applyFont="1" applyFill="1" applyAlignment="1">
      <alignment vertical="center"/>
    </xf>
    <xf numFmtId="3" fontId="4" fillId="0" borderId="1" xfId="3" applyNumberFormat="1" applyFont="1" applyFill="1" applyBorder="1" applyAlignment="1">
      <alignment horizontal="right"/>
    </xf>
    <xf numFmtId="3" fontId="4" fillId="0" borderId="26" xfId="3" applyNumberFormat="1" applyFont="1" applyFill="1" applyBorder="1" applyAlignment="1">
      <alignment horizontal="right"/>
    </xf>
    <xf numFmtId="165" fontId="4" fillId="0" borderId="26" xfId="3" applyNumberFormat="1" applyFont="1" applyFill="1" applyBorder="1" applyAlignment="1">
      <alignment horizontal="right"/>
    </xf>
    <xf numFmtId="164" fontId="4" fillId="0" borderId="26" xfId="3" applyNumberFormat="1" applyFont="1" applyFill="1" applyBorder="1" applyAlignment="1">
      <alignment horizontal="right"/>
    </xf>
    <xf numFmtId="3" fontId="34" fillId="0" borderId="1" xfId="20" applyNumberFormat="1" applyFont="1" applyFill="1" applyBorder="1" applyAlignment="1">
      <alignment horizontal="center"/>
    </xf>
    <xf numFmtId="164" fontId="5" fillId="2" borderId="31" xfId="3" applyNumberFormat="1" applyFont="1" applyFill="1" applyBorder="1" applyAlignment="1">
      <alignment horizontal="center"/>
    </xf>
    <xf numFmtId="3" fontId="3" fillId="0" borderId="26" xfId="19" applyNumberFormat="1" applyFont="1" applyFill="1" applyBorder="1" applyAlignment="1">
      <alignment horizontal="center"/>
    </xf>
    <xf numFmtId="3" fontId="8" fillId="0" borderId="1" xfId="20" applyNumberFormat="1" applyFont="1" applyFill="1" applyBorder="1" applyAlignment="1">
      <alignment horizontal="center"/>
    </xf>
    <xf numFmtId="3" fontId="3" fillId="0" borderId="26" xfId="20" applyNumberFormat="1" applyFont="1" applyFill="1" applyBorder="1" applyAlignment="1">
      <alignment horizontal="center"/>
    </xf>
    <xf numFmtId="164" fontId="4" fillId="2" borderId="27" xfId="3" applyNumberFormat="1" applyFont="1" applyFill="1" applyBorder="1" applyAlignment="1">
      <alignment horizontal="center"/>
    </xf>
    <xf numFmtId="3" fontId="3" fillId="0" borderId="1" xfId="19" applyNumberFormat="1" applyFont="1" applyFill="1" applyBorder="1" applyAlignment="1">
      <alignment horizontal="center"/>
    </xf>
    <xf numFmtId="3" fontId="3" fillId="0" borderId="1" xfId="20" applyNumberFormat="1" applyFont="1" applyFill="1" applyBorder="1" applyAlignment="1">
      <alignment horizontal="center"/>
    </xf>
    <xf numFmtId="164" fontId="4" fillId="2" borderId="1" xfId="3" applyNumberFormat="1" applyFont="1" applyFill="1" applyBorder="1" applyAlignment="1">
      <alignment horizontal="center"/>
    </xf>
    <xf numFmtId="164" fontId="4" fillId="0" borderId="1" xfId="3" applyNumberFormat="1" applyFont="1" applyFill="1" applyBorder="1" applyAlignment="1">
      <alignment horizontal="center"/>
    </xf>
    <xf numFmtId="3" fontId="5" fillId="2" borderId="31" xfId="3" applyNumberFormat="1" applyFont="1" applyFill="1" applyBorder="1" applyAlignment="1">
      <alignment horizontal="right" vertical="top"/>
    </xf>
    <xf numFmtId="1" fontId="8" fillId="0" borderId="1" xfId="21" applyNumberFormat="1" applyFont="1" applyFill="1" applyBorder="1" applyAlignment="1">
      <alignment horizontal="right" vertical="top" wrapText="1"/>
    </xf>
    <xf numFmtId="164" fontId="5" fillId="2" borderId="1" xfId="3" applyNumberFormat="1" applyFont="1" applyFill="1" applyBorder="1" applyAlignment="1">
      <alignment horizontal="right" vertical="top"/>
    </xf>
    <xf numFmtId="3" fontId="4" fillId="2" borderId="27" xfId="3" applyNumberFormat="1" applyFont="1" applyFill="1" applyBorder="1" applyAlignment="1">
      <alignment horizontal="right" vertical="top"/>
    </xf>
    <xf numFmtId="3" fontId="4" fillId="2" borderId="1" xfId="3" applyNumberFormat="1" applyFont="1" applyFill="1" applyBorder="1" applyAlignment="1">
      <alignment horizontal="right" vertical="top"/>
    </xf>
    <xf numFmtId="49" fontId="5" fillId="0" borderId="0" xfId="3" applyNumberFormat="1" applyFont="1" applyFill="1" applyAlignment="1">
      <alignment vertical="center" wrapText="1"/>
    </xf>
    <xf numFmtId="199" fontId="5" fillId="2" borderId="31" xfId="3" applyNumberFormat="1" applyFont="1" applyFill="1" applyBorder="1" applyAlignment="1">
      <alignment horizontal="right"/>
    </xf>
    <xf numFmtId="193" fontId="5" fillId="2" borderId="0" xfId="3" applyNumberFormat="1" applyFont="1" applyFill="1" applyAlignment="1">
      <alignment vertical="center"/>
    </xf>
    <xf numFmtId="199" fontId="4" fillId="2" borderId="27" xfId="3" applyNumberFormat="1" applyFont="1" applyFill="1" applyBorder="1" applyAlignment="1">
      <alignment horizontal="right"/>
    </xf>
    <xf numFmtId="199" fontId="4" fillId="2" borderId="1" xfId="3" applyNumberFormat="1" applyFont="1" applyFill="1" applyBorder="1" applyAlignment="1">
      <alignment horizontal="right"/>
    </xf>
    <xf numFmtId="49" fontId="5" fillId="0" borderId="0" xfId="3" applyNumberFormat="1" applyFont="1" applyFill="1" applyAlignment="1">
      <alignment horizontal="left" wrapText="1"/>
    </xf>
    <xf numFmtId="0" fontId="6" fillId="2" borderId="1" xfId="3" applyNumberFormat="1" applyFont="1" applyFill="1" applyBorder="1" applyAlignment="1">
      <alignment horizontal="center" vertical="center"/>
    </xf>
    <xf numFmtId="17" fontId="20" fillId="0" borderId="1" xfId="3" applyNumberFormat="1" applyFont="1" applyFill="1" applyBorder="1" applyAlignment="1">
      <alignment horizontal="center" vertical="center" wrapText="1"/>
    </xf>
    <xf numFmtId="49" fontId="4" fillId="2" borderId="31" xfId="3" applyNumberFormat="1" applyFont="1" applyFill="1" applyBorder="1" applyAlignment="1">
      <alignment horizontal="left" vertical="top" wrapText="1"/>
    </xf>
    <xf numFmtId="49" fontId="75" fillId="2" borderId="31" xfId="3" applyNumberFormat="1" applyFont="1" applyFill="1" applyBorder="1" applyAlignment="1">
      <alignment horizontal="center" wrapText="1"/>
    </xf>
    <xf numFmtId="190" fontId="4" fillId="2" borderId="31" xfId="3" applyNumberFormat="1" applyFont="1" applyFill="1" applyBorder="1" applyAlignment="1">
      <alignment horizontal="right"/>
    </xf>
    <xf numFmtId="190" fontId="4" fillId="2" borderId="28" xfId="3" applyNumberFormat="1" applyFont="1" applyFill="1" applyBorder="1" applyAlignment="1">
      <alignment horizontal="right"/>
    </xf>
    <xf numFmtId="186" fontId="4" fillId="2" borderId="31" xfId="3" applyNumberFormat="1" applyFont="1" applyFill="1" applyBorder="1" applyAlignment="1">
      <alignment horizontal="right"/>
    </xf>
    <xf numFmtId="49" fontId="75" fillId="0" borderId="31" xfId="3" applyNumberFormat="1" applyFont="1" applyFill="1" applyBorder="1" applyAlignment="1">
      <alignment horizontal="center" wrapText="1"/>
    </xf>
    <xf numFmtId="170" fontId="4" fillId="2" borderId="31" xfId="3" applyNumberFormat="1" applyFont="1" applyFill="1" applyBorder="1" applyAlignment="1">
      <alignment horizontal="right"/>
    </xf>
    <xf numFmtId="49" fontId="4" fillId="0" borderId="31" xfId="3" applyNumberFormat="1" applyFont="1" applyFill="1" applyBorder="1" applyAlignment="1">
      <alignment horizontal="left" vertical="top" wrapText="1"/>
    </xf>
    <xf numFmtId="165" fontId="4" fillId="2" borderId="31" xfId="3" applyNumberFormat="1" applyFont="1" applyFill="1" applyBorder="1" applyAlignment="1">
      <alignment horizontal="right"/>
    </xf>
    <xf numFmtId="190" fontId="4" fillId="2" borderId="28" xfId="3" quotePrefix="1" applyNumberFormat="1" applyFont="1" applyFill="1" applyBorder="1" applyAlignment="1">
      <alignment horizontal="right"/>
    </xf>
    <xf numFmtId="164" fontId="4" fillId="0" borderId="31" xfId="3" applyNumberFormat="1" applyFont="1" applyFill="1" applyBorder="1" applyAlignment="1">
      <alignment horizontal="right"/>
    </xf>
    <xf numFmtId="190" fontId="4" fillId="0" borderId="31" xfId="3" applyNumberFormat="1" applyFont="1" applyFill="1" applyBorder="1" applyAlignment="1">
      <alignment horizontal="right"/>
    </xf>
    <xf numFmtId="190" fontId="4" fillId="0" borderId="28" xfId="3" applyNumberFormat="1" applyFont="1" applyFill="1" applyBorder="1" applyAlignment="1">
      <alignment horizontal="right"/>
    </xf>
    <xf numFmtId="186" fontId="4" fillId="0" borderId="31" xfId="3" applyNumberFormat="1" applyFont="1" applyFill="1" applyBorder="1" applyAlignment="1">
      <alignment horizontal="right"/>
    </xf>
    <xf numFmtId="0" fontId="4" fillId="0" borderId="43" xfId="3" applyFont="1" applyFill="1" applyBorder="1" applyAlignment="1">
      <alignment vertical="top" wrapText="1"/>
    </xf>
    <xf numFmtId="0" fontId="4" fillId="0" borderId="43" xfId="3" applyFont="1" applyFill="1" applyBorder="1" applyAlignment="1">
      <alignment wrapText="1"/>
    </xf>
    <xf numFmtId="0" fontId="4" fillId="0" borderId="0" xfId="3" applyFont="1" applyFill="1" applyBorder="1" applyAlignment="1">
      <alignment wrapText="1"/>
    </xf>
    <xf numFmtId="0" fontId="86" fillId="2" borderId="0" xfId="3" applyFont="1" applyFill="1" applyAlignment="1">
      <alignment vertical="center"/>
    </xf>
    <xf numFmtId="0" fontId="86" fillId="0" borderId="0" xfId="3" applyFont="1" applyFill="1" applyAlignment="1">
      <alignment vertical="center"/>
    </xf>
    <xf numFmtId="178" fontId="5" fillId="2" borderId="1" xfId="3" applyNumberFormat="1" applyFont="1" applyFill="1" applyBorder="1" applyAlignment="1"/>
    <xf numFmtId="170" fontId="4" fillId="2" borderId="27" xfId="3" applyNumberFormat="1" applyFont="1" applyFill="1" applyBorder="1" applyAlignment="1"/>
    <xf numFmtId="170" fontId="4" fillId="2" borderId="1" xfId="3" applyNumberFormat="1" applyFont="1" applyFill="1" applyBorder="1" applyAlignment="1"/>
    <xf numFmtId="178" fontId="4" fillId="2" borderId="1" xfId="3" applyNumberFormat="1" applyFont="1" applyFill="1" applyBorder="1" applyAlignment="1"/>
    <xf numFmtId="178" fontId="4" fillId="0" borderId="1" xfId="3" applyNumberFormat="1" applyFont="1" applyFill="1" applyBorder="1" applyAlignment="1"/>
    <xf numFmtId="49" fontId="4" fillId="2" borderId="0" xfId="3" applyNumberFormat="1" applyFont="1" applyFill="1" applyAlignment="1">
      <alignment horizontal="left"/>
    </xf>
    <xf numFmtId="43" fontId="4" fillId="2" borderId="0" xfId="3" applyNumberFormat="1" applyFont="1" applyFill="1" applyAlignment="1">
      <alignment vertical="center"/>
    </xf>
    <xf numFmtId="49" fontId="4" fillId="2" borderId="31" xfId="3" applyNumberFormat="1" applyFont="1" applyFill="1" applyBorder="1" applyAlignment="1">
      <alignment horizontal="center" vertical="center"/>
    </xf>
    <xf numFmtId="165" fontId="4" fillId="0" borderId="31" xfId="3" applyNumberFormat="1" applyFont="1" applyFill="1" applyBorder="1" applyAlignment="1">
      <alignment horizontal="right"/>
    </xf>
    <xf numFmtId="3" fontId="4" fillId="2" borderId="31" xfId="3" applyNumberFormat="1" applyFont="1" applyFill="1" applyBorder="1" applyAlignment="1">
      <alignment horizontal="right"/>
    </xf>
    <xf numFmtId="49" fontId="88" fillId="0" borderId="0" xfId="0" applyNumberFormat="1" applyFont="1" applyFill="1" applyAlignment="1">
      <alignment horizontal="left" vertical="top"/>
    </xf>
    <xf numFmtId="49" fontId="88" fillId="0" borderId="47" xfId="0" applyNumberFormat="1" applyFont="1" applyFill="1" applyBorder="1" applyAlignment="1">
      <alignment horizontal="left" wrapText="1"/>
    </xf>
    <xf numFmtId="49" fontId="88" fillId="0" borderId="51" xfId="0" applyNumberFormat="1" applyFont="1" applyFill="1" applyBorder="1" applyAlignment="1">
      <alignment horizontal="left" vertical="center" wrapText="1"/>
    </xf>
    <xf numFmtId="49" fontId="88" fillId="0" borderId="27" xfId="0" applyNumberFormat="1" applyFont="1" applyFill="1" applyBorder="1" applyAlignment="1">
      <alignment horizontal="center" vertical="center" wrapText="1"/>
    </xf>
    <xf numFmtId="49" fontId="88" fillId="0" borderId="16" xfId="0" applyNumberFormat="1" applyFont="1" applyFill="1" applyBorder="1" applyAlignment="1">
      <alignment horizontal="center" vertical="center" wrapText="1"/>
    </xf>
    <xf numFmtId="49" fontId="88" fillId="0" borderId="35" xfId="0" applyNumberFormat="1" applyFont="1" applyFill="1" applyBorder="1" applyAlignment="1">
      <alignment horizontal="center" vertical="center" wrapText="1"/>
    </xf>
    <xf numFmtId="49" fontId="88" fillId="0" borderId="17" xfId="0" applyNumberFormat="1" applyFont="1" applyFill="1" applyBorder="1" applyAlignment="1">
      <alignment horizontal="center" vertical="center" wrapText="1"/>
    </xf>
    <xf numFmtId="49" fontId="88" fillId="0" borderId="1" xfId="0" applyNumberFormat="1" applyFont="1" applyFill="1" applyBorder="1" applyAlignment="1">
      <alignment horizontal="center" vertical="center" wrapText="1"/>
    </xf>
    <xf numFmtId="49" fontId="91" fillId="0" borderId="1" xfId="0" applyNumberFormat="1" applyFont="1" applyFill="1" applyBorder="1" applyAlignment="1">
      <alignment horizontal="left" wrapText="1"/>
    </xf>
    <xf numFmtId="178" fontId="93" fillId="0" borderId="1" xfId="22" applyNumberFormat="1" applyFont="1" applyFill="1" applyBorder="1" applyAlignment="1">
      <alignment horizontal="right"/>
    </xf>
    <xf numFmtId="169" fontId="0" fillId="0" borderId="1" xfId="0" applyNumberFormat="1" applyBorder="1"/>
    <xf numFmtId="165" fontId="88" fillId="0" borderId="1" xfId="0" applyNumberFormat="1" applyFont="1" applyFill="1" applyBorder="1" applyAlignment="1">
      <alignment horizontal="right"/>
    </xf>
    <xf numFmtId="165" fontId="94" fillId="0" borderId="1" xfId="0" applyNumberFormat="1" applyFont="1" applyFill="1" applyBorder="1" applyAlignment="1">
      <alignment horizontal="right"/>
    </xf>
    <xf numFmtId="164" fontId="94" fillId="0" borderId="0" xfId="0" applyNumberFormat="1" applyFont="1" applyFill="1" applyBorder="1" applyAlignment="1">
      <alignment horizontal="right"/>
    </xf>
    <xf numFmtId="178" fontId="95" fillId="0" borderId="1" xfId="22" applyNumberFormat="1" applyFont="1" applyFill="1" applyBorder="1"/>
    <xf numFmtId="178" fontId="96" fillId="0" borderId="1" xfId="1" applyNumberFormat="1" applyFont="1" applyFill="1" applyBorder="1"/>
    <xf numFmtId="178" fontId="97" fillId="0" borderId="1" xfId="1" applyNumberFormat="1" applyFont="1" applyFill="1" applyBorder="1"/>
    <xf numFmtId="178" fontId="94" fillId="0" borderId="1" xfId="1" applyNumberFormat="1" applyFont="1" applyFill="1" applyBorder="1"/>
    <xf numFmtId="49" fontId="88" fillId="0" borderId="1" xfId="0" applyNumberFormat="1" applyFont="1" applyFill="1" applyBorder="1" applyAlignment="1">
      <alignment horizontal="left"/>
    </xf>
    <xf numFmtId="178" fontId="98" fillId="0" borderId="1" xfId="22" applyNumberFormat="1" applyFont="1" applyFill="1" applyBorder="1"/>
    <xf numFmtId="0" fontId="99" fillId="0" borderId="0" xfId="0" applyFont="1" applyFill="1" applyAlignment="1">
      <alignment horizontal="left" wrapText="1"/>
    </xf>
    <xf numFmtId="2" fontId="99" fillId="0" borderId="0" xfId="0" applyNumberFormat="1" applyFont="1" applyFill="1" applyAlignment="1">
      <alignment horizontal="right" wrapText="1"/>
    </xf>
    <xf numFmtId="2" fontId="99" fillId="0" borderId="0" xfId="0" applyNumberFormat="1" applyFont="1" applyFill="1" applyAlignment="1">
      <alignment horizontal="right"/>
    </xf>
    <xf numFmtId="0" fontId="99" fillId="0" borderId="0" xfId="0" applyFont="1" applyFill="1" applyAlignment="1">
      <alignment horizontal="center" wrapText="1"/>
    </xf>
    <xf numFmtId="0" fontId="97" fillId="0" borderId="0" xfId="0" applyFont="1" applyFill="1"/>
    <xf numFmtId="0" fontId="97" fillId="0" borderId="0" xfId="0" applyFont="1" applyFill="1" applyBorder="1" applyAlignment="1">
      <alignment wrapText="1"/>
    </xf>
    <xf numFmtId="0" fontId="91" fillId="0" borderId="0" xfId="0" applyFont="1" applyFill="1" applyAlignment="1">
      <alignment vertical="center"/>
    </xf>
    <xf numFmtId="0" fontId="97" fillId="0" borderId="0" xfId="0" applyNumberFormat="1" applyFont="1" applyFill="1" applyBorder="1" applyAlignment="1"/>
    <xf numFmtId="165" fontId="97" fillId="0" borderId="0" xfId="0" applyNumberFormat="1" applyFont="1" applyFill="1" applyBorder="1" applyAlignment="1"/>
    <xf numFmtId="49" fontId="69" fillId="2" borderId="0" xfId="23" applyNumberFormat="1" applyFont="1" applyFill="1" applyAlignment="1">
      <alignment horizontal="left" vertical="top"/>
    </xf>
    <xf numFmtId="0" fontId="7" fillId="0" borderId="0" xfId="23" applyNumberFormat="1" applyFont="1" applyFill="1" applyBorder="1" applyAlignment="1"/>
    <xf numFmtId="49" fontId="100" fillId="2" borderId="31" xfId="23" applyNumberFormat="1" applyFont="1" applyFill="1" applyBorder="1" applyAlignment="1">
      <alignment horizontal="center" vertical="top"/>
    </xf>
    <xf numFmtId="0" fontId="86" fillId="2" borderId="0" xfId="23" applyFont="1" applyFill="1" applyAlignment="1">
      <alignment vertical="center"/>
    </xf>
    <xf numFmtId="0" fontId="86" fillId="2" borderId="0" xfId="23" applyFont="1" applyFill="1" applyAlignment="1">
      <alignment vertical="center" wrapText="1"/>
    </xf>
    <xf numFmtId="49" fontId="47" fillId="0" borderId="31" xfId="23" applyNumberFormat="1" applyFont="1" applyFill="1" applyBorder="1" applyAlignment="1">
      <alignment horizontal="left" vertical="top" wrapText="1"/>
    </xf>
    <xf numFmtId="0" fontId="86" fillId="2" borderId="0" xfId="23" applyFont="1" applyFill="1" applyAlignment="1">
      <alignment horizontal="left" vertical="top" wrapText="1"/>
    </xf>
    <xf numFmtId="0" fontId="41" fillId="0" borderId="0" xfId="23" applyNumberFormat="1" applyFont="1" applyFill="1" applyBorder="1" applyAlignment="1">
      <alignment vertical="top"/>
    </xf>
    <xf numFmtId="0" fontId="102" fillId="0" borderId="0" xfId="24"/>
    <xf numFmtId="49" fontId="5" fillId="0" borderId="1" xfId="24" applyNumberFormat="1" applyFont="1" applyFill="1" applyBorder="1" applyAlignment="1">
      <alignment horizontal="left" vertical="center"/>
    </xf>
    <xf numFmtId="49" fontId="5" fillId="0" borderId="1" xfId="24" applyNumberFormat="1" applyFont="1" applyFill="1" applyBorder="1" applyAlignment="1">
      <alignment horizontal="center"/>
    </xf>
    <xf numFmtId="49" fontId="4" fillId="0" borderId="1" xfId="24" applyNumberFormat="1" applyFont="1" applyFill="1" applyBorder="1" applyAlignment="1">
      <alignment horizontal="left"/>
    </xf>
    <xf numFmtId="164" fontId="4" fillId="0" borderId="1" xfId="24" applyNumberFormat="1" applyFont="1" applyFill="1" applyBorder="1" applyAlignment="1">
      <alignment horizontal="center"/>
    </xf>
    <xf numFmtId="164" fontId="4" fillId="0" borderId="1" xfId="25" applyNumberFormat="1" applyFont="1" applyFill="1" applyBorder="1" applyAlignment="1">
      <alignment horizontal="center"/>
    </xf>
    <xf numFmtId="0" fontId="68" fillId="0" borderId="1" xfId="24" applyFont="1" applyFill="1" applyBorder="1" applyAlignment="1">
      <alignment horizontal="left" vertical="center"/>
    </xf>
    <xf numFmtId="0" fontId="68" fillId="0" borderId="1" xfId="24" applyFont="1" applyFill="1" applyBorder="1" applyAlignment="1">
      <alignment horizontal="center" vertical="center"/>
    </xf>
    <xf numFmtId="0" fontId="15" fillId="0" borderId="1" xfId="24" applyFont="1" applyFill="1" applyBorder="1" applyAlignment="1">
      <alignment horizontal="center"/>
    </xf>
    <xf numFmtId="49" fontId="5" fillId="0" borderId="1" xfId="24" applyNumberFormat="1" applyFont="1" applyFill="1" applyBorder="1" applyAlignment="1">
      <alignment horizontal="left"/>
    </xf>
    <xf numFmtId="0" fontId="3" fillId="0" borderId="1" xfId="24" applyFont="1" applyFill="1" applyBorder="1" applyAlignment="1">
      <alignment horizontal="center"/>
    </xf>
    <xf numFmtId="0" fontId="68" fillId="0" borderId="1" xfId="24" applyFont="1" applyFill="1" applyBorder="1" applyAlignment="1">
      <alignment horizontal="center" vertical="center" wrapText="1"/>
    </xf>
    <xf numFmtId="0" fontId="68" fillId="0" borderId="1" xfId="24" applyNumberFormat="1" applyFont="1" applyFill="1" applyBorder="1" applyAlignment="1">
      <alignment horizontal="center" vertical="top" wrapText="1"/>
    </xf>
    <xf numFmtId="49" fontId="5" fillId="0" borderId="0" xfId="24" applyNumberFormat="1" applyFont="1" applyFill="1" applyBorder="1" applyAlignment="1">
      <alignment horizontal="left"/>
    </xf>
    <xf numFmtId="49" fontId="5" fillId="0" borderId="0" xfId="24" applyNumberFormat="1" applyFont="1" applyFill="1" applyBorder="1" applyAlignment="1">
      <alignment horizontal="center"/>
    </xf>
    <xf numFmtId="49" fontId="5" fillId="0" borderId="0" xfId="24" applyNumberFormat="1" applyFont="1" applyFill="1" applyBorder="1" applyAlignment="1">
      <alignment horizontal="left" vertical="center" wrapText="1"/>
    </xf>
    <xf numFmtId="49" fontId="5" fillId="0" borderId="0" xfId="24" applyNumberFormat="1" applyFont="1" applyFill="1" applyBorder="1" applyAlignment="1">
      <alignment horizontal="left" vertical="top" wrapText="1"/>
    </xf>
    <xf numFmtId="0" fontId="102" fillId="0" borderId="0" xfId="24" applyFill="1"/>
    <xf numFmtId="0" fontId="22" fillId="0" borderId="12" xfId="26" applyFont="1" applyFill="1" applyBorder="1" applyAlignment="1">
      <alignment wrapText="1"/>
    </xf>
    <xf numFmtId="0" fontId="22" fillId="0" borderId="0" xfId="26" applyFont="1" applyFill="1" applyBorder="1" applyAlignment="1">
      <alignment wrapText="1"/>
    </xf>
    <xf numFmtId="0" fontId="9" fillId="0" borderId="0" xfId="26" applyFont="1" applyFill="1" applyBorder="1" applyAlignment="1">
      <alignment wrapText="1"/>
    </xf>
    <xf numFmtId="0" fontId="8" fillId="0" borderId="0" xfId="26" applyFont="1" applyFill="1" applyBorder="1" applyAlignment="1">
      <alignment wrapText="1"/>
    </xf>
    <xf numFmtId="0" fontId="1" fillId="0" borderId="0" xfId="26"/>
    <xf numFmtId="0" fontId="48" fillId="0" borderId="0" xfId="26" applyFont="1" applyBorder="1"/>
    <xf numFmtId="0" fontId="44" fillId="0" borderId="0" xfId="26" applyFont="1" applyFill="1" applyBorder="1"/>
    <xf numFmtId="0" fontId="15" fillId="0" borderId="0" xfId="26" applyFont="1" applyFill="1" applyBorder="1"/>
    <xf numFmtId="0" fontId="1" fillId="0" borderId="0" xfId="26" applyBorder="1"/>
    <xf numFmtId="0" fontId="102" fillId="0" borderId="0" xfId="24" applyBorder="1"/>
    <xf numFmtId="0" fontId="12" fillId="0" borderId="1" xfId="26" applyFont="1" applyFill="1" applyBorder="1" applyAlignment="1">
      <alignment horizontal="center" vertical="center"/>
    </xf>
    <xf numFmtId="14" fontId="15" fillId="0" borderId="1" xfId="26" applyNumberFormat="1" applyFont="1" applyBorder="1" applyAlignment="1">
      <alignment horizontal="center"/>
    </xf>
    <xf numFmtId="0" fontId="15" fillId="0" borderId="1" xfId="26" applyFont="1" applyBorder="1" applyAlignment="1">
      <alignment horizontal="center"/>
    </xf>
    <xf numFmtId="0" fontId="68" fillId="0" borderId="1" xfId="26" applyFont="1" applyBorder="1" applyAlignment="1">
      <alignment horizontal="center"/>
    </xf>
    <xf numFmtId="1" fontId="15" fillId="0" borderId="1" xfId="26" applyNumberFormat="1" applyFont="1" applyBorder="1" applyAlignment="1">
      <alignment horizontal="center"/>
    </xf>
    <xf numFmtId="1" fontId="68" fillId="0" borderId="1" xfId="26" applyNumberFormat="1" applyFont="1" applyBorder="1" applyAlignment="1">
      <alignment horizontal="center"/>
    </xf>
    <xf numFmtId="1" fontId="35" fillId="0" borderId="0" xfId="26" applyNumberFormat="1" applyFont="1" applyBorder="1" applyAlignment="1">
      <alignment horizontal="center"/>
    </xf>
    <xf numFmtId="0" fontId="35" fillId="0" borderId="0" xfId="26" applyFont="1" applyBorder="1" applyAlignment="1">
      <alignment horizontal="center"/>
    </xf>
    <xf numFmtId="3" fontId="35" fillId="0" borderId="0" xfId="26" applyNumberFormat="1" applyFont="1" applyBorder="1" applyAlignment="1">
      <alignment horizontal="center"/>
    </xf>
    <xf numFmtId="2" fontId="35" fillId="0" borderId="0" xfId="26" applyNumberFormat="1" applyFont="1" applyBorder="1" applyAlignment="1">
      <alignment horizontal="center" vertical="center"/>
    </xf>
    <xf numFmtId="2" fontId="35" fillId="0" borderId="0" xfId="26" applyNumberFormat="1" applyFont="1" applyBorder="1" applyAlignment="1">
      <alignment horizontal="center" vertical="center" wrapText="1"/>
    </xf>
    <xf numFmtId="2" fontId="1" fillId="0" borderId="0" xfId="26" applyNumberFormat="1" applyBorder="1" applyAlignment="1">
      <alignment wrapText="1"/>
    </xf>
    <xf numFmtId="14" fontId="15" fillId="0" borderId="1" xfId="26" applyNumberFormat="1" applyFont="1" applyBorder="1" applyAlignment="1" applyProtection="1">
      <alignment horizontal="center" vertical="center"/>
      <protection locked="0"/>
    </xf>
    <xf numFmtId="0" fontId="15" fillId="0" borderId="1" xfId="26" applyFont="1" applyBorder="1" applyAlignment="1">
      <alignment horizontal="center" vertical="center"/>
    </xf>
    <xf numFmtId="0" fontId="15" fillId="0" borderId="1" xfId="26" applyFont="1" applyBorder="1" applyAlignment="1" applyProtection="1">
      <alignment horizontal="center" vertical="center"/>
      <protection locked="0"/>
    </xf>
    <xf numFmtId="3" fontId="15" fillId="0" borderId="1" xfId="26" applyNumberFormat="1" applyFont="1" applyBorder="1" applyAlignment="1">
      <alignment horizontal="center"/>
    </xf>
    <xf numFmtId="3" fontId="15" fillId="4" borderId="1" xfId="26" applyNumberFormat="1" applyFont="1" applyFill="1" applyBorder="1" applyAlignment="1">
      <alignment horizontal="center"/>
    </xf>
    <xf numFmtId="2" fontId="15" fillId="0" borderId="1" xfId="26" applyNumberFormat="1" applyFont="1" applyBorder="1" applyAlignment="1">
      <alignment horizontal="center" vertical="center" wrapText="1"/>
    </xf>
    <xf numFmtId="0" fontId="35" fillId="0" borderId="0" xfId="26" applyFont="1" applyBorder="1" applyAlignment="1">
      <alignment horizontal="center" vertical="center"/>
    </xf>
    <xf numFmtId="3" fontId="35" fillId="0" borderId="0" xfId="26" applyNumberFormat="1" applyFont="1" applyFill="1"/>
    <xf numFmtId="3" fontId="44" fillId="0" borderId="0" xfId="26" applyNumberFormat="1" applyFont="1" applyFill="1"/>
    <xf numFmtId="0" fontId="35" fillId="0" borderId="0" xfId="26" applyFont="1" applyBorder="1" applyAlignment="1">
      <alignment horizontal="center" vertical="center" wrapText="1"/>
    </xf>
    <xf numFmtId="181" fontId="35" fillId="0" borderId="0" xfId="26" applyNumberFormat="1" applyFont="1" applyBorder="1" applyAlignment="1">
      <alignment horizontal="center" vertical="center" wrapText="1"/>
    </xf>
    <xf numFmtId="3" fontId="1" fillId="0" borderId="0" xfId="26" applyNumberFormat="1" applyFill="1"/>
    <xf numFmtId="3" fontId="15" fillId="0" borderId="0" xfId="26" applyNumberFormat="1" applyFont="1" applyFill="1"/>
    <xf numFmtId="0" fontId="35" fillId="0" borderId="0" xfId="26" applyFont="1" applyFill="1" applyBorder="1" applyAlignment="1">
      <alignment horizontal="center" vertical="center" wrapText="1"/>
    </xf>
    <xf numFmtId="0" fontId="35" fillId="4" borderId="0" xfId="26" applyFont="1" applyFill="1" applyBorder="1" applyAlignment="1">
      <alignment horizontal="center" vertical="center"/>
    </xf>
    <xf numFmtId="0" fontId="35" fillId="4" borderId="0" xfId="26" applyFont="1" applyFill="1" applyBorder="1" applyAlignment="1">
      <alignment horizontal="center" vertical="center" wrapText="1"/>
    </xf>
    <xf numFmtId="2" fontId="35" fillId="4" borderId="0" xfId="26" applyNumberFormat="1" applyFont="1" applyFill="1" applyBorder="1" applyAlignment="1">
      <alignment horizontal="center" vertical="center"/>
    </xf>
    <xf numFmtId="2" fontId="35" fillId="4" borderId="0" xfId="26" applyNumberFormat="1" applyFont="1" applyFill="1" applyBorder="1" applyAlignment="1">
      <alignment horizontal="center" vertical="center" wrapText="1"/>
    </xf>
    <xf numFmtId="0" fontId="3" fillId="0" borderId="0" xfId="26" applyNumberFormat="1" applyFont="1" applyFill="1" applyBorder="1" applyAlignment="1">
      <alignment horizontal="center" vertical="top"/>
    </xf>
    <xf numFmtId="0" fontId="35" fillId="0" borderId="0" xfId="26" applyFont="1" applyFill="1" applyBorder="1" applyAlignment="1" applyProtection="1">
      <alignment horizontal="left"/>
      <protection locked="0"/>
    </xf>
    <xf numFmtId="200" fontId="35" fillId="0" borderId="0" xfId="26" applyNumberFormat="1" applyFont="1" applyFill="1" applyBorder="1" applyAlignment="1">
      <alignment horizontal="center" vertical="center"/>
    </xf>
    <xf numFmtId="0" fontId="42" fillId="0" borderId="0" xfId="26" applyFont="1" applyFill="1" applyBorder="1" applyAlignment="1">
      <alignment horizontal="center" wrapText="1"/>
    </xf>
    <xf numFmtId="0" fontId="35" fillId="0" borderId="0" xfId="26" applyFont="1" applyFill="1" applyBorder="1" applyAlignment="1" applyProtection="1">
      <alignment horizontal="center"/>
      <protection locked="0"/>
    </xf>
    <xf numFmtId="0" fontId="35" fillId="0" borderId="0" xfId="26" applyFont="1" applyBorder="1" applyAlignment="1" applyProtection="1">
      <alignment horizontal="center"/>
      <protection locked="0"/>
    </xf>
    <xf numFmtId="0" fontId="35" fillId="0" borderId="0" xfId="26" applyFont="1" applyFill="1" applyBorder="1" applyAlignment="1">
      <alignment horizontal="center"/>
    </xf>
    <xf numFmtId="0" fontId="1" fillId="0" borderId="0" xfId="26" applyFill="1" applyBorder="1" applyAlignment="1" applyProtection="1">
      <alignment horizontal="center"/>
      <protection locked="0"/>
    </xf>
    <xf numFmtId="200" fontId="1" fillId="0" borderId="0" xfId="26" applyNumberFormat="1" applyFont="1" applyFill="1" applyBorder="1" applyAlignment="1">
      <alignment horizontal="center" vertical="center"/>
    </xf>
    <xf numFmtId="0" fontId="1" fillId="0" borderId="0" xfId="26" applyBorder="1" applyAlignment="1">
      <alignment horizontal="center"/>
    </xf>
    <xf numFmtId="0" fontId="1" fillId="0" borderId="0" xfId="26" applyFont="1" applyBorder="1" applyAlignment="1">
      <alignment horizontal="center" vertical="center" wrapText="1"/>
    </xf>
    <xf numFmtId="0" fontId="105" fillId="0" borderId="0" xfId="26" applyFont="1" applyFill="1" applyBorder="1" applyAlignment="1">
      <alignment horizontal="center" wrapText="1"/>
    </xf>
    <xf numFmtId="0" fontId="1" fillId="0" borderId="0" xfId="26" applyBorder="1" applyAlignment="1" applyProtection="1">
      <alignment horizontal="center"/>
      <protection locked="0"/>
    </xf>
    <xf numFmtId="2" fontId="1" fillId="0" borderId="0" xfId="26" applyNumberFormat="1" applyFont="1" applyBorder="1" applyAlignment="1">
      <alignment horizontal="center" vertical="center"/>
    </xf>
    <xf numFmtId="0" fontId="1" fillId="0" borderId="0" xfId="26" applyFont="1" applyBorder="1" applyAlignment="1">
      <alignment horizontal="center" vertical="center"/>
    </xf>
    <xf numFmtId="0" fontId="1" fillId="0" borderId="0" xfId="26" applyFill="1" applyBorder="1" applyAlignment="1">
      <alignment horizontal="center"/>
    </xf>
    <xf numFmtId="0" fontId="1" fillId="0" borderId="0" xfId="26" applyBorder="1" applyAlignment="1">
      <alignment horizontal="center" vertical="center"/>
    </xf>
    <xf numFmtId="0" fontId="1" fillId="0" borderId="0" xfId="26" applyBorder="1" applyAlignment="1">
      <alignment horizontal="center" vertical="center" wrapText="1"/>
    </xf>
    <xf numFmtId="2" fontId="1" fillId="0" borderId="0" xfId="26" applyNumberFormat="1" applyFont="1" applyBorder="1" applyAlignment="1">
      <alignment horizontal="center" vertical="center" wrapText="1"/>
    </xf>
    <xf numFmtId="181" fontId="1" fillId="0" borderId="0" xfId="26" applyNumberFormat="1" applyFont="1" applyBorder="1" applyAlignment="1">
      <alignment horizontal="center" vertical="center" wrapText="1"/>
    </xf>
    <xf numFmtId="0" fontId="7" fillId="0" borderId="0" xfId="26" applyFont="1" applyFill="1" applyBorder="1" applyAlignment="1">
      <alignment horizontal="center" wrapText="1"/>
    </xf>
    <xf numFmtId="0" fontId="106" fillId="0" borderId="0" xfId="26" applyFont="1" applyFill="1" applyBorder="1" applyAlignment="1">
      <alignment horizontal="center" wrapText="1"/>
    </xf>
    <xf numFmtId="43" fontId="7" fillId="0" borderId="0" xfId="12" applyFont="1" applyFill="1" applyBorder="1" applyAlignment="1">
      <alignment horizontal="center" wrapText="1"/>
    </xf>
    <xf numFmtId="2" fontId="106" fillId="0" borderId="0" xfId="26" applyNumberFormat="1" applyFont="1" applyBorder="1" applyAlignment="1">
      <alignment horizontal="center" wrapText="1"/>
    </xf>
    <xf numFmtId="2" fontId="106" fillId="0" borderId="0" xfId="26" applyNumberFormat="1" applyFont="1" applyFill="1" applyBorder="1" applyAlignment="1">
      <alignment horizontal="center" wrapText="1"/>
    </xf>
    <xf numFmtId="43" fontId="106" fillId="0" borderId="0" xfId="26" applyNumberFormat="1" applyFont="1" applyFill="1" applyBorder="1" applyAlignment="1">
      <alignment horizontal="center" wrapText="1"/>
    </xf>
    <xf numFmtId="3" fontId="1" fillId="0" borderId="0" xfId="26" applyNumberFormat="1" applyBorder="1" applyAlignment="1">
      <alignment horizontal="center"/>
    </xf>
    <xf numFmtId="0" fontId="7" fillId="0" borderId="0" xfId="26" applyFont="1" applyBorder="1" applyAlignment="1">
      <alignment wrapText="1"/>
    </xf>
    <xf numFmtId="0" fontId="106" fillId="0" borderId="0" xfId="26" applyFont="1" applyBorder="1" applyAlignment="1">
      <alignment horizontal="center" wrapText="1"/>
    </xf>
    <xf numFmtId="0" fontId="77" fillId="0" borderId="0" xfId="26" applyFont="1" applyAlignment="1">
      <alignment wrapText="1"/>
    </xf>
    <xf numFmtId="0" fontId="1" fillId="0" borderId="0" xfId="26" applyAlignment="1">
      <alignment wrapText="1"/>
    </xf>
    <xf numFmtId="0" fontId="7" fillId="0" borderId="0" xfId="26" applyFont="1" applyAlignment="1">
      <alignment wrapText="1"/>
    </xf>
    <xf numFmtId="0" fontId="7" fillId="0" borderId="0" xfId="26" applyFont="1" applyBorder="1" applyAlignment="1">
      <alignment horizontal="center" wrapText="1"/>
    </xf>
    <xf numFmtId="49" fontId="5" fillId="0" borderId="0" xfId="26" applyNumberFormat="1" applyFont="1" applyFill="1" applyBorder="1" applyAlignment="1">
      <alignment wrapText="1"/>
    </xf>
    <xf numFmtId="0" fontId="1" fillId="0" borderId="0" xfId="26" applyAlignment="1"/>
    <xf numFmtId="0" fontId="102" fillId="0" borderId="0" xfId="24" applyAlignment="1"/>
    <xf numFmtId="0" fontId="4" fillId="0" borderId="0" xfId="26" applyFont="1" applyFill="1" applyAlignment="1">
      <alignment wrapText="1"/>
    </xf>
    <xf numFmtId="0" fontId="3" fillId="0" borderId="1" xfId="27" applyFont="1" applyFill="1" applyBorder="1" applyAlignment="1">
      <alignment horizontal="left" wrapText="1"/>
    </xf>
    <xf numFmtId="15" fontId="15" fillId="0" borderId="1" xfId="27" applyNumberFormat="1" applyFont="1" applyBorder="1" applyAlignment="1">
      <alignment horizontal="left" wrapText="1"/>
    </xf>
    <xf numFmtId="15" fontId="3" fillId="0" borderId="1" xfId="27" applyNumberFormat="1" applyFont="1" applyFill="1" applyBorder="1" applyAlignment="1">
      <alignment horizontal="left" wrapText="1"/>
    </xf>
    <xf numFmtId="3" fontId="3" fillId="0" borderId="1" xfId="27" applyNumberFormat="1" applyFont="1" applyFill="1" applyBorder="1" applyAlignment="1">
      <alignment horizontal="left" wrapText="1"/>
    </xf>
    <xf numFmtId="0" fontId="15" fillId="0" borderId="1" xfId="27" applyFont="1" applyBorder="1" applyAlignment="1">
      <alignment horizontal="left" wrapText="1"/>
    </xf>
    <xf numFmtId="0" fontId="1" fillId="0" borderId="0" xfId="26" applyFill="1" applyAlignment="1"/>
    <xf numFmtId="2" fontId="15" fillId="0" borderId="0" xfId="26" applyNumberFormat="1" applyFont="1" applyAlignment="1"/>
    <xf numFmtId="0" fontId="1" fillId="0" borderId="0" xfId="26" applyFill="1" applyBorder="1" applyAlignment="1"/>
    <xf numFmtId="201" fontId="1" fillId="0" borderId="0" xfId="26" applyNumberFormat="1" applyFill="1" applyBorder="1" applyAlignment="1"/>
    <xf numFmtId="0" fontId="3" fillId="0" borderId="0" xfId="26" applyFont="1" applyFill="1" applyBorder="1" applyAlignment="1">
      <alignment horizontal="center" wrapText="1"/>
    </xf>
    <xf numFmtId="0" fontId="15" fillId="0" borderId="0" xfId="26" applyFont="1" applyFill="1" applyBorder="1" applyAlignment="1">
      <alignment horizontal="left" wrapText="1"/>
    </xf>
    <xf numFmtId="201" fontId="15" fillId="0" borderId="0" xfId="26" applyNumberFormat="1" applyFont="1" applyFill="1" applyBorder="1" applyAlignment="1">
      <alignment horizontal="center" wrapText="1"/>
    </xf>
    <xf numFmtId="201" fontId="15" fillId="0" borderId="0" xfId="26" applyNumberFormat="1" applyFont="1" applyFill="1" applyBorder="1" applyAlignment="1">
      <alignment horizontal="center"/>
    </xf>
    <xf numFmtId="0" fontId="15" fillId="0" borderId="0" xfId="26" applyFont="1" applyFill="1" applyBorder="1" applyAlignment="1">
      <alignment horizontal="right"/>
    </xf>
    <xf numFmtId="0" fontId="1" fillId="0" borderId="0" xfId="26" applyFill="1" applyBorder="1" applyAlignment="1">
      <alignment wrapText="1"/>
    </xf>
    <xf numFmtId="49" fontId="5" fillId="0" borderId="0" xfId="26" applyNumberFormat="1" applyFont="1" applyFill="1" applyAlignment="1">
      <alignment vertical="center"/>
    </xf>
    <xf numFmtId="49" fontId="5" fillId="2" borderId="31" xfId="26" applyNumberFormat="1" applyFont="1" applyFill="1" applyBorder="1" applyAlignment="1">
      <alignment horizontal="center" vertical="center" wrapText="1"/>
    </xf>
    <xf numFmtId="49" fontId="5" fillId="2" borderId="31" xfId="26" applyNumberFormat="1" applyFont="1" applyFill="1" applyBorder="1" applyAlignment="1">
      <alignment horizontal="left"/>
    </xf>
    <xf numFmtId="0" fontId="5" fillId="2" borderId="31" xfId="26" applyFont="1" applyFill="1" applyBorder="1" applyAlignment="1">
      <alignment horizontal="right"/>
    </xf>
    <xf numFmtId="164" fontId="5" fillId="2" borderId="31" xfId="26" applyNumberFormat="1" applyFont="1" applyFill="1" applyBorder="1" applyAlignment="1">
      <alignment horizontal="right"/>
    </xf>
    <xf numFmtId="202" fontId="5" fillId="2" borderId="31" xfId="26" applyNumberFormat="1" applyFont="1" applyFill="1" applyBorder="1" applyAlignment="1">
      <alignment horizontal="right"/>
    </xf>
    <xf numFmtId="3" fontId="5" fillId="0" borderId="0" xfId="26" applyNumberFormat="1" applyFont="1" applyFill="1" applyBorder="1" applyAlignment="1">
      <alignment horizontal="right"/>
    </xf>
    <xf numFmtId="3" fontId="1" fillId="0" borderId="0" xfId="26" applyNumberFormat="1"/>
    <xf numFmtId="3" fontId="5" fillId="2" borderId="31" xfId="26" applyNumberFormat="1" applyFont="1" applyFill="1" applyBorder="1" applyAlignment="1">
      <alignment horizontal="right"/>
    </xf>
    <xf numFmtId="49" fontId="4" fillId="2" borderId="27" xfId="26" applyNumberFormat="1" applyFont="1" applyFill="1" applyBorder="1" applyAlignment="1">
      <alignment horizontal="left"/>
    </xf>
    <xf numFmtId="0" fontId="4" fillId="2" borderId="27" xfId="26" applyFont="1" applyFill="1" applyBorder="1" applyAlignment="1">
      <alignment horizontal="right"/>
    </xf>
    <xf numFmtId="164" fontId="4" fillId="2" borderId="27" xfId="26" applyNumberFormat="1" applyFont="1" applyFill="1" applyBorder="1" applyAlignment="1">
      <alignment horizontal="right"/>
    </xf>
    <xf numFmtId="202" fontId="4" fillId="2" borderId="27" xfId="26" applyNumberFormat="1" applyFont="1" applyFill="1" applyBorder="1" applyAlignment="1">
      <alignment horizontal="right"/>
    </xf>
    <xf numFmtId="49" fontId="4" fillId="2" borderId="1" xfId="26" applyNumberFormat="1" applyFont="1" applyFill="1" applyBorder="1" applyAlignment="1">
      <alignment horizontal="left"/>
    </xf>
    <xf numFmtId="0" fontId="4" fillId="2" borderId="31" xfId="26" applyFont="1" applyFill="1" applyBorder="1" applyAlignment="1">
      <alignment horizontal="right"/>
    </xf>
    <xf numFmtId="164" fontId="4" fillId="2" borderId="31" xfId="26" applyNumberFormat="1" applyFont="1" applyFill="1" applyBorder="1" applyAlignment="1">
      <alignment horizontal="right"/>
    </xf>
    <xf numFmtId="202" fontId="4" fillId="2" borderId="31" xfId="26" applyNumberFormat="1" applyFont="1" applyFill="1" applyBorder="1" applyAlignment="1">
      <alignment horizontal="right"/>
    </xf>
    <xf numFmtId="49" fontId="4" fillId="2" borderId="1" xfId="26" applyNumberFormat="1" applyFont="1" applyFill="1" applyBorder="1" applyAlignment="1">
      <alignment horizontal="left" vertical="center"/>
    </xf>
    <xf numFmtId="0" fontId="4" fillId="2" borderId="1" xfId="26" applyFont="1" applyFill="1" applyBorder="1" applyAlignment="1">
      <alignment horizontal="right"/>
    </xf>
    <xf numFmtId="164" fontId="4" fillId="2" borderId="1" xfId="26" applyNumberFormat="1" applyFont="1" applyFill="1" applyBorder="1" applyAlignment="1">
      <alignment horizontal="right"/>
    </xf>
    <xf numFmtId="202" fontId="4" fillId="2" borderId="1" xfId="26" applyNumberFormat="1" applyFont="1" applyFill="1" applyBorder="1" applyAlignment="1">
      <alignment horizontal="right"/>
    </xf>
    <xf numFmtId="49" fontId="4" fillId="2" borderId="26" xfId="26" applyNumberFormat="1" applyFont="1" applyFill="1" applyBorder="1" applyAlignment="1">
      <alignment horizontal="left" vertical="center"/>
    </xf>
    <xf numFmtId="49" fontId="4" fillId="0" borderId="1" xfId="26" applyNumberFormat="1" applyFont="1" applyFill="1" applyBorder="1" applyAlignment="1">
      <alignment horizontal="left" vertical="center"/>
    </xf>
    <xf numFmtId="0" fontId="4" fillId="0" borderId="1" xfId="26" applyFont="1" applyFill="1" applyBorder="1" applyAlignment="1">
      <alignment horizontal="right"/>
    </xf>
    <xf numFmtId="1" fontId="4" fillId="0" borderId="1" xfId="26" applyNumberFormat="1" applyFont="1" applyFill="1" applyBorder="1" applyAlignment="1">
      <alignment horizontal="right"/>
    </xf>
    <xf numFmtId="49" fontId="4" fillId="0" borderId="0" xfId="26" applyNumberFormat="1" applyFont="1" applyFill="1" applyBorder="1" applyAlignment="1"/>
    <xf numFmtId="0" fontId="1" fillId="0" borderId="0" xfId="26" applyFill="1"/>
    <xf numFmtId="167" fontId="108" fillId="0" borderId="1" xfId="26" applyNumberFormat="1" applyFont="1" applyFill="1" applyBorder="1" applyAlignment="1">
      <alignment horizontal="left" vertical="top" wrapText="1"/>
    </xf>
    <xf numFmtId="49" fontId="4" fillId="0" borderId="0" xfId="26" applyNumberFormat="1" applyFont="1" applyFill="1" applyBorder="1" applyAlignment="1">
      <alignment horizontal="left" wrapText="1"/>
    </xf>
    <xf numFmtId="49" fontId="5" fillId="0" borderId="0" xfId="26" applyNumberFormat="1" applyFont="1" applyFill="1" applyAlignment="1"/>
    <xf numFmtId="1" fontId="15" fillId="0" borderId="0" xfId="26" applyNumberFormat="1" applyFont="1"/>
    <xf numFmtId="49" fontId="5" fillId="0" borderId="0" xfId="26" applyNumberFormat="1" applyFont="1" applyFill="1" applyAlignment="1">
      <alignment wrapText="1"/>
    </xf>
    <xf numFmtId="3" fontId="15" fillId="0" borderId="0" xfId="26" applyNumberFormat="1" applyFont="1"/>
    <xf numFmtId="3" fontId="1" fillId="0" borderId="0" xfId="26" applyNumberFormat="1" applyAlignment="1">
      <alignment wrapText="1"/>
    </xf>
    <xf numFmtId="0" fontId="102" fillId="0" borderId="0" xfId="24" applyFont="1" applyAlignment="1">
      <alignment vertical="center"/>
    </xf>
    <xf numFmtId="0" fontId="3" fillId="0" borderId="0" xfId="24" applyNumberFormat="1" applyFont="1" applyFill="1" applyBorder="1" applyAlignment="1">
      <alignment vertical="center"/>
    </xf>
    <xf numFmtId="0" fontId="102" fillId="0" borderId="0" xfId="24" applyFont="1" applyAlignment="1">
      <alignment vertical="center" wrapText="1"/>
    </xf>
    <xf numFmtId="0" fontId="34" fillId="0" borderId="1" xfId="24" applyFont="1" applyFill="1" applyBorder="1" applyAlignment="1">
      <alignment horizontal="center" vertical="center" wrapText="1"/>
    </xf>
    <xf numFmtId="169" fontId="34" fillId="0" borderId="11" xfId="28" applyNumberFormat="1" applyFont="1" applyBorder="1" applyAlignment="1">
      <alignment horizontal="left" vertical="center" wrapText="1"/>
    </xf>
    <xf numFmtId="1" fontId="3" fillId="0" borderId="1" xfId="24" applyNumberFormat="1" applyFont="1" applyFill="1" applyBorder="1" applyAlignment="1">
      <alignment horizontal="right" vertical="center"/>
    </xf>
    <xf numFmtId="1" fontId="102" fillId="0" borderId="0" xfId="24" applyNumberFormat="1" applyFont="1" applyAlignment="1">
      <alignment vertical="center"/>
    </xf>
    <xf numFmtId="1" fontId="105" fillId="0" borderId="0" xfId="24" applyNumberFormat="1" applyFont="1" applyFill="1" applyBorder="1" applyAlignment="1">
      <alignment horizontal="center" vertical="center"/>
    </xf>
    <xf numFmtId="0" fontId="102" fillId="0" borderId="0" xfId="24" applyFont="1" applyBorder="1" applyAlignment="1">
      <alignment vertical="center"/>
    </xf>
    <xf numFmtId="1" fontId="102" fillId="0" borderId="0" xfId="24" applyNumberFormat="1" applyFont="1" applyFill="1" applyBorder="1" applyAlignment="1">
      <alignment vertical="center"/>
    </xf>
    <xf numFmtId="169" fontId="3" fillId="0" borderId="11" xfId="28" applyNumberFormat="1" applyFont="1" applyBorder="1" applyAlignment="1">
      <alignment horizontal="left" vertical="center" wrapText="1"/>
    </xf>
    <xf numFmtId="169" fontId="34" fillId="0" borderId="11" xfId="28" applyNumberFormat="1" applyFont="1" applyBorder="1" applyAlignment="1">
      <alignment vertical="center" wrapText="1"/>
    </xf>
    <xf numFmtId="0" fontId="15" fillId="0" borderId="1" xfId="24" applyFont="1" applyFill="1" applyBorder="1" applyAlignment="1">
      <alignment horizontal="right" vertical="center"/>
    </xf>
    <xf numFmtId="0" fontId="102" fillId="0" borderId="0" xfId="24" applyFont="1" applyFill="1" applyBorder="1" applyAlignment="1">
      <alignment horizontal="center" vertical="center"/>
    </xf>
    <xf numFmtId="1" fontId="102" fillId="0" borderId="0" xfId="24" applyNumberFormat="1" applyFont="1" applyFill="1" applyAlignment="1">
      <alignment vertical="center"/>
    </xf>
    <xf numFmtId="0" fontId="102" fillId="0" borderId="0" xfId="24" applyFont="1" applyFill="1" applyAlignment="1">
      <alignment vertical="center"/>
    </xf>
    <xf numFmtId="3" fontId="102" fillId="0" borderId="0" xfId="24" applyNumberFormat="1" applyFont="1" applyAlignment="1">
      <alignment vertical="center"/>
    </xf>
    <xf numFmtId="169" fontId="34" fillId="0" borderId="11" xfId="28" applyNumberFormat="1" applyFont="1" applyFill="1" applyBorder="1" applyAlignment="1">
      <alignment horizontal="left" vertical="center" wrapText="1"/>
    </xf>
    <xf numFmtId="169" fontId="3" fillId="0" borderId="11" xfId="28" applyNumberFormat="1" applyFont="1" applyFill="1" applyBorder="1" applyAlignment="1">
      <alignment horizontal="left" vertical="center" wrapText="1"/>
    </xf>
    <xf numFmtId="1" fontId="105" fillId="0" borderId="0" xfId="24" applyNumberFormat="1" applyFont="1" applyBorder="1" applyAlignment="1">
      <alignment horizontal="center" vertical="center"/>
    </xf>
    <xf numFmtId="1" fontId="15" fillId="0" borderId="1" xfId="24" applyNumberFormat="1" applyFont="1" applyBorder="1" applyAlignment="1">
      <alignment horizontal="right"/>
    </xf>
    <xf numFmtId="1" fontId="15" fillId="0" borderId="1" xfId="24" applyNumberFormat="1" applyFont="1" applyBorder="1" applyAlignment="1">
      <alignment horizontal="right" vertical="top"/>
    </xf>
    <xf numFmtId="1" fontId="15" fillId="0" borderId="0" xfId="24" applyNumberFormat="1" applyFont="1" applyBorder="1" applyAlignment="1">
      <alignment vertical="center"/>
    </xf>
    <xf numFmtId="1" fontId="102" fillId="0" borderId="0" xfId="24" applyNumberFormat="1" applyFont="1" applyBorder="1" applyAlignment="1">
      <alignment horizontal="center"/>
    </xf>
    <xf numFmtId="3" fontId="15" fillId="0" borderId="1" xfId="24" applyNumberFormat="1" applyFont="1" applyFill="1" applyBorder="1" applyAlignment="1">
      <alignment horizontal="right" vertical="center"/>
    </xf>
    <xf numFmtId="2" fontId="105" fillId="0" borderId="0" xfId="24" applyNumberFormat="1" applyFont="1" applyFill="1" applyBorder="1" applyAlignment="1">
      <alignment horizontal="center" vertical="center"/>
    </xf>
    <xf numFmtId="169" fontId="3" fillId="0" borderId="11" xfId="28" applyNumberFormat="1" applyFont="1" applyBorder="1" applyAlignment="1">
      <alignment horizontal="center" vertical="center" wrapText="1"/>
    </xf>
    <xf numFmtId="3" fontId="34" fillId="0" borderId="1" xfId="24" applyNumberFormat="1" applyFont="1" applyFill="1" applyBorder="1" applyAlignment="1">
      <alignment horizontal="right" vertical="center"/>
    </xf>
    <xf numFmtId="1" fontId="102" fillId="0" borderId="0" xfId="24" applyNumberFormat="1" applyFont="1" applyBorder="1" applyAlignment="1">
      <alignment vertical="center"/>
    </xf>
    <xf numFmtId="169" fontId="34" fillId="0" borderId="1" xfId="28" applyNumberFormat="1" applyFont="1" applyFill="1" applyBorder="1" applyAlignment="1">
      <alignment horizontal="left" vertical="center" wrapText="1"/>
    </xf>
    <xf numFmtId="3" fontId="3" fillId="0" borderId="1" xfId="24" applyNumberFormat="1" applyFont="1" applyFill="1" applyBorder="1" applyAlignment="1">
      <alignment vertical="center"/>
    </xf>
    <xf numFmtId="2" fontId="102" fillId="0" borderId="0" xfId="24" applyNumberFormat="1" applyFont="1" applyFill="1" applyBorder="1" applyAlignment="1">
      <alignment vertical="center"/>
    </xf>
    <xf numFmtId="169" fontId="3" fillId="0" borderId="1" xfId="28" applyNumberFormat="1" applyFont="1" applyFill="1" applyBorder="1" applyAlignment="1">
      <alignment horizontal="left" vertical="center" wrapText="1"/>
    </xf>
    <xf numFmtId="181" fontId="102" fillId="0" borderId="0" xfId="24" applyNumberFormat="1" applyFont="1" applyFill="1" applyBorder="1" applyAlignment="1">
      <alignment vertical="center"/>
    </xf>
    <xf numFmtId="49" fontId="5" fillId="0" borderId="1" xfId="24" applyNumberFormat="1" applyFont="1" applyFill="1" applyBorder="1" applyAlignment="1">
      <alignment horizontal="center" vertical="center" wrapText="1"/>
    </xf>
    <xf numFmtId="164" fontId="5" fillId="0" borderId="1" xfId="24" applyNumberFormat="1" applyFont="1" applyFill="1" applyBorder="1" applyAlignment="1">
      <alignment horizontal="right" vertical="center"/>
    </xf>
    <xf numFmtId="0" fontId="5" fillId="0" borderId="1" xfId="24" applyFont="1" applyFill="1" applyBorder="1" applyAlignment="1">
      <alignment horizontal="right" vertical="center"/>
    </xf>
    <xf numFmtId="202" fontId="5" fillId="0" borderId="1" xfId="24" applyNumberFormat="1" applyFont="1" applyFill="1" applyBorder="1" applyAlignment="1">
      <alignment horizontal="right" vertical="center"/>
    </xf>
    <xf numFmtId="202" fontId="5" fillId="0" borderId="11" xfId="24" applyNumberFormat="1" applyFont="1" applyFill="1" applyBorder="1" applyAlignment="1">
      <alignment horizontal="right" vertical="center"/>
    </xf>
    <xf numFmtId="164" fontId="102" fillId="0" borderId="0" xfId="24" applyNumberFormat="1"/>
    <xf numFmtId="202" fontId="102" fillId="0" borderId="0" xfId="24" applyNumberFormat="1"/>
    <xf numFmtId="169" fontId="102" fillId="0" borderId="0" xfId="24" applyNumberFormat="1"/>
    <xf numFmtId="2" fontId="102" fillId="0" borderId="0" xfId="24" applyNumberFormat="1"/>
    <xf numFmtId="164" fontId="102" fillId="0" borderId="0" xfId="24" applyNumberFormat="1" applyFont="1" applyAlignment="1">
      <alignment vertical="center"/>
    </xf>
    <xf numFmtId="49" fontId="4" fillId="2" borderId="27" xfId="24" applyNumberFormat="1" applyFont="1" applyFill="1" applyBorder="1" applyAlignment="1">
      <alignment horizontal="left" vertical="center"/>
    </xf>
    <xf numFmtId="164" fontId="4" fillId="0" borderId="1" xfId="24" applyNumberFormat="1" applyFont="1" applyFill="1" applyBorder="1" applyAlignment="1">
      <alignment horizontal="right" vertical="center"/>
    </xf>
    <xf numFmtId="0" fontId="4" fillId="0" borderId="1" xfId="24" applyFont="1" applyFill="1" applyBorder="1" applyAlignment="1">
      <alignment vertical="center"/>
    </xf>
    <xf numFmtId="164" fontId="4" fillId="0" borderId="11" xfId="24" applyNumberFormat="1" applyFont="1" applyFill="1" applyBorder="1" applyAlignment="1">
      <alignment horizontal="right" vertical="center"/>
    </xf>
    <xf numFmtId="0" fontId="4" fillId="4" borderId="1" xfId="24" applyFont="1" applyFill="1" applyBorder="1" applyAlignment="1">
      <alignment vertical="center"/>
    </xf>
    <xf numFmtId="203" fontId="4" fillId="4" borderId="1" xfId="24" applyNumberFormat="1" applyFont="1" applyFill="1" applyBorder="1" applyAlignment="1">
      <alignment horizontal="right" vertical="center"/>
    </xf>
    <xf numFmtId="49" fontId="4" fillId="2" borderId="1" xfId="24" applyNumberFormat="1" applyFont="1" applyFill="1" applyBorder="1" applyAlignment="1">
      <alignment horizontal="left" vertical="center"/>
    </xf>
    <xf numFmtId="164" fontId="3" fillId="0" borderId="1" xfId="24" applyNumberFormat="1" applyFont="1" applyFill="1" applyBorder="1" applyAlignment="1">
      <alignment vertical="center"/>
    </xf>
    <xf numFmtId="0" fontId="4" fillId="0" borderId="11" xfId="24" applyFont="1" applyFill="1" applyBorder="1" applyAlignment="1">
      <alignment vertical="center"/>
    </xf>
    <xf numFmtId="164" fontId="4" fillId="0" borderId="26" xfId="24" applyNumberFormat="1" applyFont="1" applyFill="1" applyBorder="1" applyAlignment="1">
      <alignment horizontal="right" vertical="center"/>
    </xf>
    <xf numFmtId="0" fontId="4" fillId="0" borderId="26" xfId="24" applyFont="1" applyFill="1" applyBorder="1" applyAlignment="1">
      <alignment vertical="center"/>
    </xf>
    <xf numFmtId="164" fontId="3" fillId="0" borderId="26" xfId="24" applyNumberFormat="1" applyFont="1" applyFill="1" applyBorder="1" applyAlignment="1">
      <alignment vertical="center"/>
    </xf>
    <xf numFmtId="0" fontId="4" fillId="0" borderId="45" xfId="24" applyFont="1" applyFill="1" applyBorder="1" applyAlignment="1">
      <alignment vertical="center"/>
    </xf>
    <xf numFmtId="0" fontId="4" fillId="4" borderId="26" xfId="24" applyFont="1" applyFill="1" applyBorder="1" applyAlignment="1">
      <alignment vertical="center"/>
    </xf>
    <xf numFmtId="203" fontId="4" fillId="4" borderId="26" xfId="24" applyNumberFormat="1" applyFont="1" applyFill="1" applyBorder="1" applyAlignment="1">
      <alignment horizontal="right" vertical="center"/>
    </xf>
    <xf numFmtId="49" fontId="4" fillId="2" borderId="26" xfId="24" applyNumberFormat="1" applyFont="1" applyFill="1" applyBorder="1" applyAlignment="1">
      <alignment horizontal="left" vertical="center"/>
    </xf>
    <xf numFmtId="164" fontId="3" fillId="0" borderId="45" xfId="24" applyNumberFormat="1" applyFont="1" applyFill="1" applyBorder="1" applyAlignment="1">
      <alignment horizontal="right" vertical="center" wrapText="1"/>
    </xf>
    <xf numFmtId="164" fontId="3" fillId="0" borderId="26" xfId="12" applyNumberFormat="1" applyFont="1" applyFill="1" applyBorder="1" applyAlignment="1">
      <alignment horizontal="right" vertical="center" wrapText="1"/>
    </xf>
    <xf numFmtId="164" fontId="3" fillId="0" borderId="45" xfId="24" applyNumberFormat="1" applyFont="1" applyFill="1" applyBorder="1" applyAlignment="1">
      <alignment vertical="center" wrapText="1"/>
    </xf>
    <xf numFmtId="164" fontId="3" fillId="0" borderId="26" xfId="24" applyNumberFormat="1" applyFont="1" applyFill="1" applyBorder="1" applyAlignment="1">
      <alignment vertical="center" wrapText="1"/>
    </xf>
    <xf numFmtId="164" fontId="15" fillId="4" borderId="26" xfId="24" applyNumberFormat="1" applyFont="1" applyFill="1" applyBorder="1" applyAlignment="1">
      <alignment horizontal="right" vertical="center"/>
    </xf>
    <xf numFmtId="0" fontId="15" fillId="0" borderId="0" xfId="24" applyFont="1" applyAlignment="1">
      <alignment vertical="center"/>
    </xf>
    <xf numFmtId="49" fontId="4" fillId="0" borderId="1" xfId="24" applyNumberFormat="1" applyFont="1" applyFill="1" applyBorder="1" applyAlignment="1">
      <alignment horizontal="left" vertical="center"/>
    </xf>
    <xf numFmtId="0" fontId="3" fillId="0" borderId="1" xfId="24" applyFont="1" applyFill="1" applyBorder="1" applyAlignment="1">
      <alignment horizontal="right" vertical="center" wrapText="1"/>
    </xf>
    <xf numFmtId="169" fontId="3" fillId="0" borderId="1" xfId="12" applyNumberFormat="1" applyFont="1" applyFill="1" applyBorder="1" applyAlignment="1">
      <alignment horizontal="right" vertical="center" wrapText="1"/>
    </xf>
    <xf numFmtId="203" fontId="4" fillId="0" borderId="1" xfId="24" applyNumberFormat="1" applyFont="1" applyFill="1" applyBorder="1" applyAlignment="1">
      <alignment horizontal="right" vertical="center"/>
    </xf>
    <xf numFmtId="1" fontId="4" fillId="0" borderId="1" xfId="24" applyNumberFormat="1" applyFont="1" applyFill="1" applyBorder="1" applyAlignment="1">
      <alignment vertical="center"/>
    </xf>
    <xf numFmtId="0" fontId="4" fillId="0" borderId="0" xfId="24" applyFont="1" applyFill="1" applyAlignment="1">
      <alignment vertical="center"/>
    </xf>
    <xf numFmtId="0" fontId="16" fillId="0" borderId="0" xfId="24" applyFont="1" applyFill="1" applyBorder="1" applyAlignment="1">
      <alignment wrapText="1"/>
    </xf>
    <xf numFmtId="0" fontId="4" fillId="0" borderId="0" xfId="24" applyFont="1" applyFill="1" applyAlignment="1">
      <alignment horizontal="left" vertical="center"/>
    </xf>
    <xf numFmtId="0" fontId="16" fillId="0" borderId="0" xfId="24" applyFont="1" applyFill="1" applyBorder="1" applyAlignment="1">
      <alignment vertical="center" wrapText="1"/>
    </xf>
    <xf numFmtId="0" fontId="16" fillId="0" borderId="0" xfId="24" applyFont="1" applyFill="1" applyBorder="1" applyAlignment="1">
      <alignment horizontal="center" vertical="center" wrapText="1"/>
    </xf>
    <xf numFmtId="164" fontId="4" fillId="0" borderId="0" xfId="24" applyNumberFormat="1" applyFont="1" applyFill="1" applyAlignment="1">
      <alignment horizontal="left" vertical="center"/>
    </xf>
    <xf numFmtId="49" fontId="5" fillId="0" borderId="0" xfId="24" applyNumberFormat="1" applyFont="1" applyFill="1" applyAlignment="1">
      <alignment horizontal="left" vertical="center"/>
    </xf>
    <xf numFmtId="49" fontId="5" fillId="0" borderId="0" xfId="24" applyNumberFormat="1" applyFont="1" applyFill="1" applyAlignment="1">
      <alignment vertical="center" wrapText="1"/>
    </xf>
    <xf numFmtId="49" fontId="5" fillId="0" borderId="0" xfId="24" applyNumberFormat="1" applyFont="1" applyFill="1" applyAlignment="1">
      <alignment vertical="center"/>
    </xf>
    <xf numFmtId="2" fontId="16" fillId="0" borderId="0" xfId="24" applyNumberFormat="1" applyFont="1" applyFill="1" applyBorder="1" applyAlignment="1">
      <alignment horizontal="center" vertical="center" wrapText="1"/>
    </xf>
    <xf numFmtId="0" fontId="35" fillId="0" borderId="0" xfId="24" applyFont="1"/>
    <xf numFmtId="0" fontId="35" fillId="0" borderId="0" xfId="24" applyFont="1" applyAlignment="1">
      <alignment wrapText="1"/>
    </xf>
    <xf numFmtId="0" fontId="102" fillId="0" borderId="0" xfId="24" applyAlignment="1">
      <alignment wrapText="1"/>
    </xf>
    <xf numFmtId="49" fontId="69" fillId="0" borderId="1" xfId="24" applyNumberFormat="1" applyFont="1" applyFill="1" applyBorder="1" applyAlignment="1">
      <alignment horizontal="center" vertical="top" wrapText="1"/>
    </xf>
    <xf numFmtId="49" fontId="69" fillId="0" borderId="1" xfId="24" applyNumberFormat="1" applyFont="1" applyFill="1" applyBorder="1" applyAlignment="1">
      <alignment horizontal="left" vertical="top"/>
    </xf>
    <xf numFmtId="164" fontId="69" fillId="0" borderId="1" xfId="24" applyNumberFormat="1" applyFont="1" applyFill="1" applyBorder="1" applyAlignment="1">
      <alignment horizontal="right" vertical="top"/>
    </xf>
    <xf numFmtId="202" fontId="69" fillId="0" borderId="1" xfId="24" applyNumberFormat="1" applyFont="1" applyFill="1" applyBorder="1" applyAlignment="1">
      <alignment horizontal="right" vertical="top"/>
    </xf>
    <xf numFmtId="0" fontId="69" fillId="0" borderId="1" xfId="24" applyFont="1" applyFill="1" applyBorder="1" applyAlignment="1">
      <alignment vertical="top"/>
    </xf>
    <xf numFmtId="1" fontId="69" fillId="0" borderId="1" xfId="24" applyNumberFormat="1" applyFont="1" applyFill="1" applyBorder="1" applyAlignment="1">
      <alignment vertical="top"/>
    </xf>
    <xf numFmtId="164" fontId="69" fillId="0" borderId="1" xfId="24" applyNumberFormat="1" applyFont="1" applyFill="1" applyBorder="1" applyAlignment="1">
      <alignment vertical="top"/>
    </xf>
    <xf numFmtId="164" fontId="35" fillId="0" borderId="0" xfId="24" applyNumberFormat="1" applyFont="1"/>
    <xf numFmtId="167" fontId="47" fillId="0" borderId="1" xfId="24" applyNumberFormat="1" applyFont="1" applyFill="1" applyBorder="1" applyAlignment="1">
      <alignment horizontal="left" vertical="top"/>
    </xf>
    <xf numFmtId="164" fontId="47" fillId="0" borderId="1" xfId="24" applyNumberFormat="1" applyFont="1" applyFill="1" applyBorder="1" applyAlignment="1">
      <alignment horizontal="right" vertical="top"/>
    </xf>
    <xf numFmtId="202" fontId="47" fillId="0" borderId="1" xfId="24" applyNumberFormat="1" applyFont="1" applyFill="1" applyBorder="1" applyAlignment="1">
      <alignment horizontal="right" vertical="top"/>
    </xf>
    <xf numFmtId="164" fontId="47" fillId="0" borderId="1" xfId="24" applyNumberFormat="1" applyFont="1" applyFill="1" applyBorder="1" applyAlignment="1">
      <alignment vertical="top"/>
    </xf>
    <xf numFmtId="2" fontId="35" fillId="0" borderId="0" xfId="24" applyNumberFormat="1" applyFont="1" applyBorder="1" applyAlignment="1">
      <alignment horizontal="center"/>
    </xf>
    <xf numFmtId="0" fontId="47" fillId="0" borderId="1" xfId="24" applyNumberFormat="1" applyFont="1" applyFill="1" applyBorder="1" applyAlignment="1">
      <alignment horizontal="right" vertical="top" wrapText="1"/>
    </xf>
    <xf numFmtId="0" fontId="47" fillId="0" borderId="1" xfId="24" applyNumberFormat="1" applyFont="1" applyFill="1" applyBorder="1" applyAlignment="1">
      <alignment vertical="top" wrapText="1"/>
    </xf>
    <xf numFmtId="1" fontId="47" fillId="0" borderId="1" xfId="24" applyNumberFormat="1" applyFont="1" applyFill="1" applyBorder="1" applyAlignment="1">
      <alignment horizontal="right" vertical="top" wrapText="1"/>
    </xf>
    <xf numFmtId="0" fontId="44" fillId="0" borderId="1" xfId="24" applyFont="1" applyFill="1" applyBorder="1"/>
    <xf numFmtId="167" fontId="47" fillId="0" borderId="11" xfId="24" applyNumberFormat="1" applyFont="1" applyFill="1" applyBorder="1" applyAlignment="1">
      <alignment vertical="center" wrapText="1"/>
    </xf>
    <xf numFmtId="49" fontId="69" fillId="0" borderId="0" xfId="24" applyNumberFormat="1" applyFont="1" applyFill="1" applyAlignment="1">
      <alignment vertical="top" wrapText="1"/>
    </xf>
    <xf numFmtId="49" fontId="69" fillId="0" borderId="0" xfId="24" applyNumberFormat="1" applyFont="1" applyFill="1" applyAlignment="1">
      <alignment horizontal="left" vertical="top"/>
    </xf>
    <xf numFmtId="0" fontId="47" fillId="0" borderId="0" xfId="24" applyFont="1" applyFill="1" applyAlignment="1">
      <alignment vertical="top"/>
    </xf>
    <xf numFmtId="164" fontId="102" fillId="0" borderId="0" xfId="24" applyNumberFormat="1" applyAlignment="1">
      <alignment wrapText="1"/>
    </xf>
    <xf numFmtId="2" fontId="102" fillId="0" borderId="0" xfId="24" applyNumberFormat="1" applyBorder="1"/>
    <xf numFmtId="0" fontId="15" fillId="0" borderId="0" xfId="26" applyFont="1" applyFill="1" applyAlignment="1">
      <alignment vertical="center"/>
    </xf>
    <xf numFmtId="0" fontId="15" fillId="0" borderId="0" xfId="26" applyFont="1" applyAlignment="1">
      <alignment vertical="center"/>
    </xf>
    <xf numFmtId="49" fontId="5" fillId="0" borderId="1" xfId="26" applyNumberFormat="1" applyFont="1" applyFill="1" applyBorder="1" applyAlignment="1">
      <alignment horizontal="center" vertical="center" wrapText="1"/>
    </xf>
    <xf numFmtId="0" fontId="3" fillId="0" borderId="59" xfId="26" applyFont="1" applyFill="1" applyBorder="1" applyAlignment="1">
      <alignment horizontal="left" vertical="center" wrapText="1"/>
    </xf>
    <xf numFmtId="0" fontId="46" fillId="0" borderId="1" xfId="26" applyNumberFormat="1" applyFont="1" applyFill="1" applyBorder="1" applyAlignment="1">
      <alignment horizontal="right" vertical="center" wrapText="1"/>
    </xf>
    <xf numFmtId="164" fontId="47" fillId="0" borderId="1" xfId="26" applyNumberFormat="1" applyFont="1" applyFill="1" applyBorder="1" applyAlignment="1">
      <alignment horizontal="right" vertical="center"/>
    </xf>
    <xf numFmtId="0" fontId="41" fillId="0" borderId="60" xfId="26" applyFont="1" applyFill="1" applyBorder="1" applyAlignment="1">
      <alignment horizontal="center" vertical="center" wrapText="1"/>
    </xf>
    <xf numFmtId="0" fontId="41" fillId="0" borderId="61" xfId="26" applyFont="1" applyFill="1" applyBorder="1" applyAlignment="1">
      <alignment horizontal="center" vertical="center" wrapText="1"/>
    </xf>
    <xf numFmtId="0" fontId="41" fillId="0" borderId="0" xfId="26" applyFont="1" applyFill="1" applyBorder="1" applyAlignment="1">
      <alignment horizontal="center" vertical="center" wrapText="1"/>
    </xf>
    <xf numFmtId="2" fontId="41" fillId="0" borderId="1" xfId="26" applyNumberFormat="1" applyFont="1" applyFill="1" applyBorder="1" applyAlignment="1">
      <alignment horizontal="center" vertical="center" wrapText="1"/>
    </xf>
    <xf numFmtId="0" fontId="41" fillId="0" borderId="11" xfId="26" applyFont="1" applyFill="1" applyBorder="1" applyAlignment="1">
      <alignment horizontal="center" vertical="center" wrapText="1"/>
    </xf>
    <xf numFmtId="0" fontId="41" fillId="0" borderId="1" xfId="26" applyFont="1" applyFill="1" applyBorder="1" applyAlignment="1">
      <alignment horizontal="center" vertical="center" wrapText="1"/>
    </xf>
    <xf numFmtId="0" fontId="41" fillId="0" borderId="26" xfId="26" applyFont="1" applyFill="1" applyBorder="1" applyAlignment="1">
      <alignment horizontal="center" vertical="center" wrapText="1"/>
    </xf>
    <xf numFmtId="2" fontId="41" fillId="0" borderId="60" xfId="26" applyNumberFormat="1" applyFont="1" applyFill="1" applyBorder="1" applyAlignment="1">
      <alignment horizontal="center" vertical="center" wrapText="1"/>
    </xf>
    <xf numFmtId="0" fontId="3" fillId="0" borderId="62" xfId="26" applyFont="1" applyFill="1" applyBorder="1" applyAlignment="1">
      <alignment horizontal="left" vertical="center" wrapText="1"/>
    </xf>
    <xf numFmtId="0" fontId="8" fillId="0" borderId="1" xfId="26" applyFont="1" applyFill="1" applyBorder="1" applyAlignment="1">
      <alignment horizontal="left" vertical="center" wrapText="1"/>
    </xf>
    <xf numFmtId="164" fontId="69" fillId="0" borderId="1" xfId="26" applyNumberFormat="1" applyFont="1" applyFill="1" applyBorder="1" applyAlignment="1">
      <alignment horizontal="right" vertical="center"/>
    </xf>
    <xf numFmtId="0" fontId="9" fillId="0" borderId="60" xfId="26" applyFont="1" applyFill="1" applyBorder="1" applyAlignment="1">
      <alignment horizontal="center" vertical="center" wrapText="1"/>
    </xf>
    <xf numFmtId="2" fontId="9" fillId="0" borderId="60" xfId="26" applyNumberFormat="1" applyFont="1" applyFill="1" applyBorder="1" applyAlignment="1">
      <alignment horizontal="center" vertical="center" wrapText="1"/>
    </xf>
    <xf numFmtId="49" fontId="5" fillId="0" borderId="0" xfId="26" applyNumberFormat="1" applyFont="1" applyFill="1" applyBorder="1" applyAlignment="1">
      <alignment horizontal="left" vertical="center" wrapText="1"/>
    </xf>
    <xf numFmtId="49" fontId="5" fillId="0" borderId="0" xfId="26" applyNumberFormat="1" applyFont="1" applyFill="1" applyAlignment="1">
      <alignment vertical="center" wrapText="1"/>
    </xf>
    <xf numFmtId="49" fontId="5" fillId="0" borderId="0" xfId="26" applyNumberFormat="1" applyFont="1" applyFill="1" applyAlignment="1">
      <alignment horizontal="left" vertical="center"/>
    </xf>
    <xf numFmtId="0" fontId="4" fillId="0" borderId="0" xfId="26" applyFont="1" applyFill="1" applyAlignment="1">
      <alignment vertical="center"/>
    </xf>
    <xf numFmtId="0" fontId="3" fillId="0" borderId="0" xfId="26" applyNumberFormat="1" applyFont="1" applyFill="1" applyBorder="1" applyAlignment="1">
      <alignment wrapText="1"/>
    </xf>
    <xf numFmtId="49" fontId="5" fillId="0" borderId="1" xfId="26" applyNumberFormat="1" applyFont="1" applyFill="1" applyBorder="1" applyAlignment="1">
      <alignment horizontal="center" vertical="top" wrapText="1"/>
    </xf>
    <xf numFmtId="49" fontId="5" fillId="0" borderId="1" xfId="26" applyNumberFormat="1" applyFont="1" applyFill="1" applyBorder="1" applyAlignment="1">
      <alignment horizontal="left" vertical="top" wrapText="1"/>
    </xf>
    <xf numFmtId="1" fontId="5" fillId="0" borderId="1" xfId="26" applyNumberFormat="1" applyFont="1" applyFill="1" applyBorder="1" applyAlignment="1">
      <alignment horizontal="right" vertical="center" wrapText="1"/>
    </xf>
    <xf numFmtId="164" fontId="5" fillId="0" borderId="1" xfId="26" applyNumberFormat="1" applyFont="1" applyFill="1" applyBorder="1" applyAlignment="1">
      <alignment horizontal="right" vertical="center" wrapText="1"/>
    </xf>
    <xf numFmtId="0" fontId="5" fillId="0" borderId="1" xfId="26" applyFont="1" applyFill="1" applyBorder="1" applyAlignment="1">
      <alignment horizontal="right" vertical="center" wrapText="1"/>
    </xf>
    <xf numFmtId="0" fontId="4" fillId="2" borderId="1" xfId="26" applyFont="1" applyFill="1" applyBorder="1" applyAlignment="1">
      <alignment horizontal="right" vertical="center" wrapText="1"/>
    </xf>
    <xf numFmtId="1" fontId="1" fillId="0" borderId="0" xfId="26" applyNumberFormat="1" applyAlignment="1">
      <alignment wrapText="1"/>
    </xf>
    <xf numFmtId="164" fontId="1" fillId="0" borderId="0" xfId="26" applyNumberFormat="1" applyAlignment="1">
      <alignment wrapText="1"/>
    </xf>
    <xf numFmtId="49" fontId="34" fillId="0" borderId="1" xfId="26" applyNumberFormat="1" applyFont="1" applyFill="1" applyBorder="1" applyAlignment="1">
      <alignment horizontal="left" vertical="top" wrapText="1"/>
    </xf>
    <xf numFmtId="1" fontId="34" fillId="0" borderId="1" xfId="26" applyNumberFormat="1" applyFont="1" applyFill="1" applyBorder="1" applyAlignment="1">
      <alignment horizontal="right" vertical="center" wrapText="1"/>
    </xf>
    <xf numFmtId="167" fontId="4" fillId="0" borderId="1" xfId="26" applyNumberFormat="1" applyFont="1" applyFill="1" applyBorder="1" applyAlignment="1">
      <alignment horizontal="left" vertical="top" wrapText="1"/>
    </xf>
    <xf numFmtId="1" fontId="15" fillId="0" borderId="1" xfId="26" applyNumberFormat="1" applyFont="1" applyFill="1" applyBorder="1" applyAlignment="1">
      <alignment horizontal="right" vertical="center" wrapText="1"/>
    </xf>
    <xf numFmtId="164" fontId="15" fillId="0" borderId="1" xfId="26" applyNumberFormat="1" applyFont="1" applyFill="1" applyBorder="1" applyAlignment="1">
      <alignment horizontal="right" vertical="center" wrapText="1"/>
    </xf>
    <xf numFmtId="1" fontId="3" fillId="0" borderId="1" xfId="26" applyNumberFormat="1" applyFont="1" applyFill="1" applyBorder="1" applyAlignment="1">
      <alignment horizontal="right" vertical="center" wrapText="1"/>
    </xf>
    <xf numFmtId="1" fontId="15" fillId="0" borderId="1" xfId="26" applyNumberFormat="1" applyFont="1" applyFill="1" applyBorder="1" applyAlignment="1">
      <alignment vertical="center" wrapText="1"/>
    </xf>
    <xf numFmtId="1" fontId="1" fillId="0" borderId="1" xfId="26" applyNumberFormat="1" applyFont="1" applyFill="1" applyBorder="1" applyAlignment="1">
      <alignment vertical="center" wrapText="1"/>
    </xf>
    <xf numFmtId="1" fontId="3" fillId="0" borderId="1" xfId="26" applyNumberFormat="1" applyFont="1" applyFill="1" applyBorder="1" applyAlignment="1">
      <alignment vertical="center" wrapText="1"/>
    </xf>
    <xf numFmtId="0" fontId="1" fillId="0" borderId="1" xfId="26" applyFill="1" applyBorder="1" applyAlignment="1">
      <alignment vertical="center" wrapText="1"/>
    </xf>
    <xf numFmtId="0" fontId="3" fillId="0" borderId="1" xfId="26" applyFont="1" applyFill="1" applyBorder="1" applyAlignment="1">
      <alignment horizontal="right" vertical="center" wrapText="1"/>
    </xf>
    <xf numFmtId="0" fontId="4" fillId="0" borderId="0" xfId="26" applyFont="1" applyFill="1" applyAlignment="1">
      <alignment vertical="center" wrapText="1"/>
    </xf>
    <xf numFmtId="49" fontId="5" fillId="0" borderId="0" xfId="26" applyNumberFormat="1" applyFont="1" applyFill="1" applyAlignment="1">
      <alignment vertical="top" wrapText="1"/>
    </xf>
    <xf numFmtId="49" fontId="5" fillId="0" borderId="0" xfId="26" applyNumberFormat="1" applyFont="1" applyFill="1" applyAlignment="1">
      <alignment horizontal="left" vertical="top" wrapText="1"/>
    </xf>
    <xf numFmtId="0" fontId="4" fillId="0" borderId="0" xfId="26" applyFont="1" applyFill="1" applyAlignment="1">
      <alignment vertical="top" wrapText="1"/>
    </xf>
    <xf numFmtId="0" fontId="1" fillId="0" borderId="0" xfId="26" applyFill="1" applyAlignment="1">
      <alignment wrapText="1"/>
    </xf>
    <xf numFmtId="0" fontId="3" fillId="0" borderId="0" xfId="26" applyNumberFormat="1" applyFont="1" applyFill="1" applyBorder="1" applyAlignment="1"/>
    <xf numFmtId="49" fontId="5" fillId="0" borderId="1" xfId="26" applyNumberFormat="1" applyFont="1" applyFill="1" applyBorder="1" applyAlignment="1">
      <alignment horizontal="left" vertical="center"/>
    </xf>
    <xf numFmtId="3" fontId="5" fillId="0" borderId="1" xfId="26" applyNumberFormat="1" applyFont="1" applyFill="1" applyBorder="1" applyAlignment="1">
      <alignment horizontal="right" vertical="center"/>
    </xf>
    <xf numFmtId="167" fontId="4" fillId="0" borderId="1" xfId="26" applyNumberFormat="1" applyFont="1" applyFill="1" applyBorder="1" applyAlignment="1">
      <alignment horizontal="left" vertical="top"/>
    </xf>
    <xf numFmtId="3" fontId="4" fillId="0" borderId="1" xfId="26" applyNumberFormat="1" applyFont="1" applyFill="1" applyBorder="1" applyAlignment="1">
      <alignment horizontal="right" vertical="center"/>
    </xf>
    <xf numFmtId="167" fontId="47" fillId="0" borderId="1" xfId="26" applyNumberFormat="1" applyFont="1" applyFill="1" applyBorder="1" applyAlignment="1">
      <alignment horizontal="left" vertical="top" wrapText="1"/>
    </xf>
    <xf numFmtId="1" fontId="41" fillId="0" borderId="1" xfId="26" applyNumberFormat="1" applyFont="1" applyFill="1" applyBorder="1" applyAlignment="1">
      <alignment horizontal="right" vertical="center" wrapText="1"/>
    </xf>
    <xf numFmtId="49" fontId="5" fillId="0" borderId="0" xfId="26" applyNumberFormat="1" applyFont="1" applyFill="1" applyAlignment="1">
      <alignment horizontal="left" vertical="top"/>
    </xf>
    <xf numFmtId="0" fontId="4" fillId="0" borderId="0" xfId="26" applyFont="1" applyFill="1" applyAlignment="1">
      <alignment vertical="top"/>
    </xf>
    <xf numFmtId="3" fontId="4" fillId="2" borderId="27" xfId="26" applyNumberFormat="1" applyFont="1" applyFill="1" applyBorder="1" applyAlignment="1">
      <alignment horizontal="right"/>
    </xf>
    <xf numFmtId="3" fontId="5" fillId="2" borderId="27" xfId="26" applyNumberFormat="1" applyFont="1" applyFill="1" applyBorder="1" applyAlignment="1">
      <alignment horizontal="right"/>
    </xf>
    <xf numFmtId="167" fontId="108" fillId="0" borderId="1" xfId="26" applyNumberFormat="1" applyFont="1" applyFill="1" applyBorder="1" applyAlignment="1">
      <alignment horizontal="left" vertical="top"/>
    </xf>
    <xf numFmtId="3" fontId="4" fillId="2" borderId="1" xfId="26" applyNumberFormat="1" applyFont="1" applyFill="1" applyBorder="1" applyAlignment="1">
      <alignment horizontal="right"/>
    </xf>
    <xf numFmtId="49" fontId="5" fillId="0" borderId="0" xfId="26" applyNumberFormat="1" applyFont="1" applyFill="1" applyAlignment="1">
      <alignment horizontal="left"/>
    </xf>
    <xf numFmtId="49" fontId="5" fillId="0" borderId="0" xfId="26" applyNumberFormat="1" applyFont="1" applyFill="1" applyAlignment="1">
      <alignment horizontal="left" wrapText="1"/>
    </xf>
    <xf numFmtId="49" fontId="5" fillId="2" borderId="31" xfId="26" applyNumberFormat="1" applyFont="1" applyFill="1" applyBorder="1" applyAlignment="1">
      <alignment horizontal="left" vertical="center"/>
    </xf>
    <xf numFmtId="1" fontId="15" fillId="0" borderId="1" xfId="26" applyNumberFormat="1" applyFont="1" applyFill="1" applyBorder="1"/>
    <xf numFmtId="1" fontId="1" fillId="0" borderId="0" xfId="26" applyNumberFormat="1"/>
    <xf numFmtId="0" fontId="86" fillId="0" borderId="0" xfId="26" applyFont="1" applyFill="1" applyAlignment="1">
      <alignment vertical="center"/>
    </xf>
    <xf numFmtId="202" fontId="1" fillId="0" borderId="0" xfId="26" applyNumberFormat="1" applyAlignment="1">
      <alignment wrapText="1"/>
    </xf>
    <xf numFmtId="202" fontId="1" fillId="0" borderId="0" xfId="26" applyNumberFormat="1"/>
    <xf numFmtId="164" fontId="1" fillId="0" borderId="0" xfId="26" applyNumberFormat="1"/>
    <xf numFmtId="0" fontId="95" fillId="0" borderId="0" xfId="26" applyFont="1" applyBorder="1"/>
    <xf numFmtId="0" fontId="95" fillId="0" borderId="0" xfId="26" applyFont="1" applyFill="1" applyBorder="1"/>
    <xf numFmtId="2" fontId="95" fillId="0" borderId="0" xfId="26" applyNumberFormat="1" applyFont="1" applyFill="1" applyBorder="1"/>
    <xf numFmtId="43" fontId="34" fillId="0" borderId="1" xfId="1" applyFont="1" applyFill="1" applyBorder="1" applyAlignment="1">
      <alignment vertical="top" wrapText="1"/>
    </xf>
    <xf numFmtId="43" fontId="15" fillId="0" borderId="1" xfId="1" applyFont="1" applyFill="1" applyBorder="1" applyAlignment="1">
      <alignment vertical="top" wrapText="1"/>
    </xf>
    <xf numFmtId="43" fontId="3" fillId="0" borderId="1" xfId="1" applyFont="1" applyFill="1" applyBorder="1" applyAlignment="1">
      <alignment vertical="top" wrapText="1"/>
    </xf>
    <xf numFmtId="43" fontId="15" fillId="0" borderId="0" xfId="1" applyFont="1" applyFill="1" applyBorder="1" applyAlignment="1"/>
    <xf numFmtId="169" fontId="34" fillId="0" borderId="1" xfId="1" applyNumberFormat="1" applyFont="1" applyFill="1" applyBorder="1" applyAlignment="1">
      <alignment horizontal="right" vertical="top" wrapText="1"/>
    </xf>
    <xf numFmtId="43" fontId="34" fillId="0" borderId="1" xfId="1" applyFont="1" applyFill="1" applyBorder="1" applyAlignment="1">
      <alignment horizontal="right" vertical="top" wrapText="1"/>
    </xf>
    <xf numFmtId="43" fontId="34" fillId="0" borderId="26" xfId="1" applyFont="1" applyFill="1" applyBorder="1" applyAlignment="1">
      <alignment vertical="top" wrapText="1"/>
    </xf>
    <xf numFmtId="43" fontId="3" fillId="0" borderId="26" xfId="1" applyFont="1" applyFill="1" applyBorder="1" applyAlignment="1">
      <alignment vertical="top" wrapText="1"/>
    </xf>
    <xf numFmtId="43" fontId="34" fillId="0" borderId="26" xfId="1" applyFont="1" applyFill="1" applyBorder="1" applyAlignment="1">
      <alignment horizontal="right" vertical="top" wrapText="1"/>
    </xf>
    <xf numFmtId="17" fontId="34" fillId="0" borderId="1" xfId="1" applyNumberFormat="1" applyFont="1" applyFill="1" applyBorder="1" applyAlignment="1">
      <alignment vertical="top" wrapText="1"/>
    </xf>
    <xf numFmtId="167" fontId="5" fillId="0" borderId="1" xfId="0" applyNumberFormat="1" applyFont="1" applyFill="1" applyBorder="1" applyAlignment="1">
      <alignment horizontal="center" vertical="top"/>
    </xf>
    <xf numFmtId="167" fontId="5" fillId="0" borderId="1" xfId="0" applyNumberFormat="1" applyFont="1" applyFill="1" applyBorder="1" applyAlignment="1">
      <alignment horizontal="left" vertical="top"/>
    </xf>
    <xf numFmtId="0" fontId="5" fillId="2" borderId="1" xfId="3" applyNumberFormat="1" applyFont="1" applyFill="1" applyBorder="1" applyAlignment="1">
      <alignment horizontal="left" vertical="top"/>
    </xf>
    <xf numFmtId="167" fontId="110" fillId="0" borderId="1" xfId="0" applyNumberFormat="1" applyFont="1" applyFill="1" applyBorder="1" applyAlignment="1">
      <alignment horizontal="left" vertical="top"/>
    </xf>
    <xf numFmtId="43" fontId="15" fillId="0" borderId="22" xfId="1" applyFont="1" applyFill="1" applyBorder="1" applyAlignment="1">
      <alignment vertical="top" wrapText="1"/>
    </xf>
    <xf numFmtId="43" fontId="15" fillId="0" borderId="45" xfId="1" applyFont="1" applyFill="1" applyBorder="1" applyAlignment="1">
      <alignment vertical="top" wrapText="1"/>
    </xf>
    <xf numFmtId="43" fontId="15" fillId="0" borderId="26" xfId="1" applyFont="1" applyFill="1" applyBorder="1" applyAlignment="1">
      <alignment vertical="top" wrapText="1"/>
    </xf>
    <xf numFmtId="43" fontId="15" fillId="0" borderId="18" xfId="1" applyFont="1" applyFill="1" applyBorder="1" applyAlignment="1">
      <alignment vertical="top" wrapText="1"/>
    </xf>
    <xf numFmtId="43" fontId="3" fillId="0" borderId="22" xfId="1" applyFont="1" applyFill="1" applyBorder="1" applyAlignment="1">
      <alignment vertical="top" wrapText="1"/>
    </xf>
    <xf numFmtId="169" fontId="15" fillId="0" borderId="22" xfId="1" applyNumberFormat="1" applyFont="1" applyFill="1" applyBorder="1" applyAlignment="1">
      <alignment vertical="top" wrapText="1"/>
    </xf>
    <xf numFmtId="169" fontId="15" fillId="0" borderId="18" xfId="1" applyNumberFormat="1" applyFont="1" applyFill="1" applyBorder="1" applyAlignment="1">
      <alignment vertical="top" wrapText="1"/>
    </xf>
    <xf numFmtId="169" fontId="15" fillId="0" borderId="22" xfId="1" applyNumberFormat="1" applyFont="1" applyFill="1" applyBorder="1" applyAlignment="1">
      <alignment horizontal="right" vertical="top" wrapText="1"/>
    </xf>
    <xf numFmtId="43" fontId="15" fillId="0" borderId="25" xfId="1" applyFont="1" applyFill="1" applyBorder="1" applyAlignment="1">
      <alignment vertical="top" wrapText="1"/>
    </xf>
    <xf numFmtId="169" fontId="15" fillId="0" borderId="25" xfId="1" applyNumberFormat="1" applyFont="1" applyFill="1" applyBorder="1" applyAlignment="1">
      <alignment vertical="top" wrapText="1"/>
    </xf>
    <xf numFmtId="169" fontId="15" fillId="0" borderId="23" xfId="1" applyNumberFormat="1" applyFont="1" applyFill="1" applyBorder="1" applyAlignment="1">
      <alignment vertical="top" wrapText="1"/>
    </xf>
    <xf numFmtId="169" fontId="15" fillId="0" borderId="25" xfId="1" applyNumberFormat="1" applyFont="1" applyFill="1" applyBorder="1" applyAlignment="1">
      <alignment horizontal="right" vertical="top" wrapText="1"/>
    </xf>
    <xf numFmtId="43" fontId="15" fillId="0" borderId="26" xfId="1" applyFont="1" applyFill="1" applyBorder="1" applyAlignment="1">
      <alignment horizontal="right" vertical="top"/>
    </xf>
    <xf numFmtId="43" fontId="15" fillId="0" borderId="26" xfId="1" applyFont="1" applyFill="1" applyBorder="1" applyAlignment="1">
      <alignment horizontal="right" vertical="center" wrapText="1"/>
    </xf>
    <xf numFmtId="43" fontId="15" fillId="0" borderId="22" xfId="1" applyFont="1" applyFill="1" applyBorder="1" applyAlignment="1">
      <alignment horizontal="right" vertical="top"/>
    </xf>
    <xf numFmtId="43" fontId="15" fillId="0" borderId="22" xfId="1" applyFont="1" applyFill="1" applyBorder="1" applyAlignment="1">
      <alignment horizontal="right" vertical="center" wrapText="1"/>
    </xf>
    <xf numFmtId="43" fontId="15" fillId="0" borderId="22" xfId="1" applyFont="1" applyFill="1" applyBorder="1" applyAlignment="1">
      <alignment vertical="top"/>
    </xf>
    <xf numFmtId="43" fontId="15" fillId="0" borderId="25" xfId="1" applyFont="1" applyFill="1" applyBorder="1" applyAlignment="1">
      <alignment horizontal="right" vertical="top"/>
    </xf>
    <xf numFmtId="43" fontId="15" fillId="0" borderId="25" xfId="1" applyFont="1" applyFill="1" applyBorder="1" applyAlignment="1">
      <alignment horizontal="right" vertical="center" wrapText="1"/>
    </xf>
    <xf numFmtId="169" fontId="3" fillId="0" borderId="26" xfId="1" applyNumberFormat="1" applyFont="1" applyFill="1" applyBorder="1" applyAlignment="1"/>
    <xf numFmtId="169" fontId="15" fillId="0" borderId="26" xfId="1" applyNumberFormat="1" applyFont="1" applyFill="1" applyBorder="1" applyAlignment="1">
      <alignment horizontal="right" vertical="center" wrapText="1"/>
    </xf>
    <xf numFmtId="169" fontId="4" fillId="0" borderId="22" xfId="1" applyNumberFormat="1" applyFont="1" applyFill="1" applyBorder="1" applyAlignment="1"/>
    <xf numFmtId="169" fontId="3" fillId="0" borderId="22" xfId="1" applyNumberFormat="1" applyFont="1" applyFill="1" applyBorder="1" applyAlignment="1"/>
    <xf numFmtId="169" fontId="15" fillId="0" borderId="22" xfId="1" applyNumberFormat="1" applyFont="1" applyFill="1" applyBorder="1" applyAlignment="1">
      <alignment horizontal="right" vertical="center" wrapText="1"/>
    </xf>
    <xf numFmtId="0" fontId="0" fillId="0" borderId="0" xfId="0" applyFill="1" applyBorder="1"/>
    <xf numFmtId="169" fontId="15" fillId="0" borderId="25" xfId="1" applyNumberFormat="1" applyFont="1" applyFill="1" applyBorder="1" applyAlignment="1">
      <alignment horizontal="right" vertical="center" wrapText="1"/>
    </xf>
    <xf numFmtId="169" fontId="15" fillId="0" borderId="26" xfId="1" applyNumberFormat="1" applyFont="1" applyFill="1" applyBorder="1" applyAlignment="1">
      <alignment vertical="top" wrapText="1"/>
    </xf>
    <xf numFmtId="169" fontId="15" fillId="0" borderId="26" xfId="1" applyNumberFormat="1" applyFont="1" applyFill="1" applyBorder="1" applyAlignment="1">
      <alignment horizontal="right" vertical="top" wrapText="1"/>
    </xf>
    <xf numFmtId="43" fontId="15" fillId="0" borderId="23" xfId="1" applyFont="1" applyFill="1" applyBorder="1" applyAlignment="1">
      <alignment vertical="top" wrapText="1"/>
    </xf>
    <xf numFmtId="43" fontId="15" fillId="0" borderId="25" xfId="1" applyFont="1" applyFill="1" applyBorder="1" applyAlignment="1">
      <alignment horizontal="right" vertical="top" wrapText="1"/>
    </xf>
    <xf numFmtId="43" fontId="15" fillId="0" borderId="45" xfId="1" applyFont="1" applyFill="1" applyBorder="1" applyAlignment="1">
      <alignment horizontal="right" vertical="top" wrapText="1"/>
    </xf>
    <xf numFmtId="43" fontId="15" fillId="0" borderId="26" xfId="1" applyFont="1" applyFill="1" applyBorder="1" applyAlignment="1">
      <alignment horizontal="right" vertical="top" wrapText="1"/>
    </xf>
    <xf numFmtId="43" fontId="15" fillId="0" borderId="46" xfId="1" applyFont="1" applyFill="1" applyBorder="1" applyAlignment="1">
      <alignment horizontal="right" vertical="top" wrapText="1"/>
    </xf>
    <xf numFmtId="43" fontId="15" fillId="0" borderId="18" xfId="1" applyFont="1" applyFill="1" applyBorder="1" applyAlignment="1">
      <alignment horizontal="right" vertical="top" wrapText="1"/>
    </xf>
    <xf numFmtId="43" fontId="15" fillId="0" borderId="22" xfId="1" applyFont="1" applyFill="1" applyBorder="1" applyAlignment="1">
      <alignment horizontal="right" vertical="top" wrapText="1"/>
    </xf>
    <xf numFmtId="43" fontId="15" fillId="0" borderId="52" xfId="1" applyFont="1" applyFill="1" applyBorder="1" applyAlignment="1">
      <alignment horizontal="right" vertical="top" wrapText="1"/>
    </xf>
    <xf numFmtId="43" fontId="15" fillId="0" borderId="23" xfId="1" applyFont="1" applyFill="1" applyBorder="1" applyAlignment="1">
      <alignment horizontal="right" vertical="top" wrapText="1"/>
    </xf>
    <xf numFmtId="43" fontId="15" fillId="0" borderId="24" xfId="1" applyFont="1" applyFill="1" applyBorder="1" applyAlignment="1">
      <alignment horizontal="right" vertical="top" wrapText="1"/>
    </xf>
    <xf numFmtId="43" fontId="15" fillId="0" borderId="26" xfId="1" applyNumberFormat="1" applyFont="1" applyFill="1" applyBorder="1" applyAlignment="1">
      <alignment vertical="top" wrapText="1"/>
    </xf>
    <xf numFmtId="43" fontId="15" fillId="0" borderId="26" xfId="1" applyNumberFormat="1" applyFont="1" applyFill="1" applyBorder="1" applyAlignment="1"/>
    <xf numFmtId="43" fontId="15" fillId="0" borderId="45" xfId="1" applyNumberFormat="1" applyFont="1" applyFill="1" applyBorder="1" applyAlignment="1">
      <alignment vertical="top" wrapText="1"/>
    </xf>
    <xf numFmtId="43" fontId="15" fillId="0" borderId="26" xfId="1" applyNumberFormat="1" applyFont="1" applyFill="1" applyBorder="1" applyAlignment="1">
      <alignment horizontal="right" vertical="center" wrapText="1"/>
    </xf>
    <xf numFmtId="43" fontId="15" fillId="0" borderId="22" xfId="1" applyNumberFormat="1" applyFont="1" applyFill="1" applyBorder="1" applyAlignment="1">
      <alignment vertical="top" wrapText="1"/>
    </xf>
    <xf numFmtId="43" fontId="15" fillId="0" borderId="22" xfId="1" applyNumberFormat="1" applyFont="1" applyFill="1" applyBorder="1" applyAlignment="1"/>
    <xf numFmtId="43" fontId="15" fillId="0" borderId="18" xfId="1" applyNumberFormat="1" applyFont="1" applyFill="1" applyBorder="1" applyAlignment="1">
      <alignment vertical="top" wrapText="1"/>
    </xf>
    <xf numFmtId="43" fontId="15" fillId="0" borderId="22" xfId="1" applyNumberFormat="1" applyFont="1" applyFill="1" applyBorder="1" applyAlignment="1">
      <alignment horizontal="right" vertical="center" wrapText="1"/>
    </xf>
    <xf numFmtId="43" fontId="15" fillId="0" borderId="25" xfId="1" applyNumberFormat="1" applyFont="1" applyFill="1" applyBorder="1" applyAlignment="1">
      <alignment vertical="top" wrapText="1"/>
    </xf>
    <xf numFmtId="43" fontId="15" fillId="0" borderId="25" xfId="1" applyNumberFormat="1" applyFont="1" applyFill="1" applyBorder="1" applyAlignment="1"/>
    <xf numFmtId="43" fontId="15" fillId="0" borderId="23" xfId="1" applyNumberFormat="1" applyFont="1" applyFill="1" applyBorder="1" applyAlignment="1">
      <alignment vertical="top" wrapText="1"/>
    </xf>
    <xf numFmtId="43" fontId="15" fillId="0" borderId="25" xfId="1" applyNumberFormat="1" applyFont="1" applyFill="1" applyBorder="1" applyAlignment="1">
      <alignment horizontal="right" vertical="top" wrapText="1"/>
    </xf>
    <xf numFmtId="43" fontId="34" fillId="0" borderId="0" xfId="1" applyFont="1" applyFill="1" applyBorder="1" applyAlignment="1">
      <alignment vertical="top" wrapText="1"/>
    </xf>
    <xf numFmtId="43" fontId="3" fillId="0" borderId="0" xfId="1" applyFont="1" applyFill="1" applyBorder="1" applyAlignment="1">
      <alignment vertical="top" wrapText="1"/>
    </xf>
    <xf numFmtId="43" fontId="15" fillId="0" borderId="0" xfId="1" applyFont="1" applyFill="1" applyBorder="1" applyAlignment="1">
      <alignment vertical="top" wrapText="1"/>
    </xf>
    <xf numFmtId="169" fontId="15" fillId="0" borderId="63" xfId="1" applyNumberFormat="1" applyFont="1" applyFill="1" applyBorder="1" applyAlignment="1">
      <alignment horizontal="right" vertical="center" wrapText="1"/>
    </xf>
    <xf numFmtId="169" fontId="15" fillId="0" borderId="64" xfId="1" applyNumberFormat="1" applyFont="1" applyFill="1" applyBorder="1" applyAlignment="1">
      <alignment horizontal="right" vertical="center" wrapText="1"/>
    </xf>
    <xf numFmtId="169" fontId="15" fillId="0" borderId="23" xfId="1" applyNumberFormat="1" applyFont="1" applyFill="1" applyBorder="1" applyAlignment="1">
      <alignment horizontal="right" vertical="center" wrapText="1"/>
    </xf>
    <xf numFmtId="170" fontId="4" fillId="0" borderId="22" xfId="3" applyNumberFormat="1" applyFont="1" applyFill="1" applyBorder="1" applyAlignment="1">
      <alignment horizontal="right"/>
    </xf>
    <xf numFmtId="164" fontId="4" fillId="0" borderId="22" xfId="3" applyNumberFormat="1" applyFont="1" applyFill="1" applyBorder="1" applyAlignment="1">
      <alignment horizontal="right"/>
    </xf>
    <xf numFmtId="1" fontId="15" fillId="0" borderId="35" xfId="0" applyNumberFormat="1" applyFont="1" applyBorder="1" applyAlignment="1">
      <alignment horizontal="right"/>
    </xf>
    <xf numFmtId="49" fontId="5" fillId="0" borderId="1" xfId="0" applyNumberFormat="1" applyFont="1" applyBorder="1" applyAlignment="1">
      <alignment horizontal="center" vertical="center" wrapText="1"/>
    </xf>
    <xf numFmtId="167" fontId="4" fillId="0" borderId="1" xfId="0" applyNumberFormat="1" applyFont="1" applyBorder="1" applyAlignment="1">
      <alignment horizontal="left" vertical="top"/>
    </xf>
    <xf numFmtId="164" fontId="4" fillId="0" borderId="0" xfId="3" applyNumberFormat="1" applyFont="1" applyFill="1" applyBorder="1" applyAlignment="1">
      <alignment horizontal="right"/>
    </xf>
    <xf numFmtId="0" fontId="0" fillId="0" borderId="0" xfId="0" applyFill="1"/>
    <xf numFmtId="0" fontId="22" fillId="0" borderId="70" xfId="26" applyFont="1" applyFill="1" applyBorder="1" applyAlignment="1">
      <alignment wrapText="1"/>
    </xf>
    <xf numFmtId="0" fontId="22" fillId="0" borderId="72" xfId="26" applyFont="1" applyFill="1" applyBorder="1" applyAlignment="1">
      <alignment horizontal="center" vertical="center" wrapText="1"/>
    </xf>
    <xf numFmtId="0" fontId="22" fillId="0" borderId="63" xfId="26" applyFont="1" applyFill="1" applyBorder="1" applyAlignment="1">
      <alignment horizontal="center" vertical="center" wrapText="1"/>
    </xf>
    <xf numFmtId="0" fontId="15" fillId="0" borderId="1" xfId="26" applyFont="1" applyBorder="1" applyAlignment="1">
      <alignment wrapText="1"/>
    </xf>
    <xf numFmtId="0" fontId="15" fillId="0" borderId="1" xfId="26" applyFont="1" applyBorder="1" applyAlignment="1">
      <alignment horizontal="center" wrapText="1"/>
    </xf>
    <xf numFmtId="0" fontId="15" fillId="0" borderId="1" xfId="26" applyFont="1" applyBorder="1" applyAlignment="1" applyProtection="1">
      <alignment horizontal="left" vertical="center" wrapText="1"/>
      <protection locked="0"/>
    </xf>
    <xf numFmtId="0" fontId="15" fillId="0" borderId="1" xfId="26" applyFont="1" applyBorder="1" applyAlignment="1">
      <alignment horizontal="center" vertical="center" wrapText="1"/>
    </xf>
    <xf numFmtId="0" fontId="48" fillId="0" borderId="0" xfId="26" applyFont="1" applyFill="1" applyBorder="1"/>
    <xf numFmtId="3" fontId="35" fillId="0" borderId="0" xfId="26" applyNumberFormat="1" applyFont="1" applyFill="1" applyBorder="1"/>
    <xf numFmtId="0" fontId="69" fillId="0" borderId="66" xfId="26" applyFont="1" applyFill="1" applyBorder="1" applyAlignment="1">
      <alignment horizontal="center" wrapText="1"/>
    </xf>
    <xf numFmtId="49" fontId="5" fillId="0" borderId="1" xfId="24" applyNumberFormat="1" applyFont="1" applyFill="1" applyBorder="1" applyAlignment="1">
      <alignment horizontal="left"/>
    </xf>
    <xf numFmtId="49" fontId="5" fillId="0" borderId="1" xfId="24" applyNumberFormat="1" applyFont="1" applyFill="1" applyBorder="1" applyAlignment="1">
      <alignment horizontal="left" wrapText="1"/>
    </xf>
    <xf numFmtId="0" fontId="22" fillId="0" borderId="44" xfId="26" applyFont="1" applyFill="1" applyBorder="1" applyAlignment="1">
      <alignment horizontal="left" wrapText="1"/>
    </xf>
    <xf numFmtId="0" fontId="22" fillId="0" borderId="12" xfId="26" applyFont="1" applyFill="1" applyBorder="1" applyAlignment="1">
      <alignment horizontal="left"/>
    </xf>
    <xf numFmtId="49" fontId="6" fillId="0" borderId="71" xfId="26" applyNumberFormat="1" applyFont="1" applyFill="1" applyBorder="1" applyAlignment="1">
      <alignment horizontal="center" vertical="center" wrapText="1"/>
    </xf>
    <xf numFmtId="49" fontId="6" fillId="0" borderId="52" xfId="26" applyNumberFormat="1" applyFont="1" applyFill="1" applyBorder="1" applyAlignment="1">
      <alignment horizontal="center" vertical="center" wrapText="1"/>
    </xf>
    <xf numFmtId="0" fontId="22" fillId="0" borderId="72" xfId="26" applyFont="1" applyFill="1" applyBorder="1" applyAlignment="1">
      <alignment horizontal="center" vertical="center" wrapText="1"/>
    </xf>
    <xf numFmtId="0" fontId="22" fillId="0" borderId="22" xfId="26" applyFont="1" applyFill="1" applyBorder="1" applyAlignment="1">
      <alignment horizontal="center" vertical="center" wrapText="1"/>
    </xf>
    <xf numFmtId="0" fontId="22" fillId="0" borderId="44" xfId="26" applyFont="1" applyFill="1" applyBorder="1" applyAlignment="1">
      <alignment horizontal="center" vertical="center" wrapText="1"/>
    </xf>
    <xf numFmtId="0" fontId="22" fillId="0" borderId="12" xfId="26" applyFont="1" applyFill="1" applyBorder="1" applyAlignment="1">
      <alignment horizontal="center" vertical="center" wrapText="1"/>
    </xf>
    <xf numFmtId="0" fontId="22" fillId="0" borderId="65" xfId="26" applyFont="1" applyFill="1" applyBorder="1" applyAlignment="1">
      <alignment horizontal="center" vertical="center" wrapText="1"/>
    </xf>
    <xf numFmtId="0" fontId="22" fillId="0" borderId="1" xfId="26" applyFont="1" applyFill="1" applyBorder="1" applyAlignment="1">
      <alignment horizontal="center" vertical="center" wrapText="1"/>
    </xf>
    <xf numFmtId="0" fontId="25" fillId="0" borderId="70" xfId="26" applyFont="1" applyFill="1" applyBorder="1" applyAlignment="1">
      <alignment horizontal="left" vertical="center" wrapText="1"/>
    </xf>
    <xf numFmtId="0" fontId="104" fillId="0" borderId="0" xfId="26" applyFont="1" applyFill="1" applyAlignment="1">
      <alignment horizontal="left" vertical="center" wrapText="1"/>
    </xf>
    <xf numFmtId="0" fontId="104" fillId="0" borderId="0" xfId="26" applyFont="1" applyFill="1" applyAlignment="1">
      <alignment horizontal="left" vertical="center"/>
    </xf>
    <xf numFmtId="49" fontId="69" fillId="0" borderId="1" xfId="26" applyNumberFormat="1" applyFont="1" applyFill="1" applyBorder="1" applyAlignment="1">
      <alignment horizontal="left" wrapText="1"/>
    </xf>
    <xf numFmtId="49" fontId="69" fillId="0" borderId="21" xfId="26" applyNumberFormat="1" applyFont="1" applyFill="1" applyBorder="1" applyAlignment="1">
      <alignment horizontal="center" wrapText="1"/>
    </xf>
    <xf numFmtId="201" fontId="69" fillId="0" borderId="25" xfId="26" applyNumberFormat="1" applyFont="1" applyFill="1" applyBorder="1" applyAlignment="1">
      <alignment horizontal="center" wrapText="1"/>
    </xf>
    <xf numFmtId="201" fontId="69" fillId="0" borderId="72" xfId="26" applyNumberFormat="1" applyFont="1" applyFill="1" applyBorder="1" applyAlignment="1">
      <alignment horizontal="center" wrapText="1"/>
    </xf>
    <xf numFmtId="201" fontId="69" fillId="0" borderId="53" xfId="26" applyNumberFormat="1" applyFont="1" applyFill="1" applyBorder="1" applyAlignment="1">
      <alignment horizontal="center" wrapText="1"/>
    </xf>
    <xf numFmtId="201" fontId="69" fillId="0" borderId="21" xfId="26" applyNumberFormat="1" applyFont="1" applyFill="1" applyBorder="1" applyAlignment="1">
      <alignment horizontal="center" wrapText="1"/>
    </xf>
    <xf numFmtId="49" fontId="69" fillId="0" borderId="33" xfId="26" applyNumberFormat="1" applyFont="1" applyFill="1" applyBorder="1" applyAlignment="1">
      <alignment horizontal="center" wrapText="1"/>
    </xf>
    <xf numFmtId="49" fontId="69" fillId="0" borderId="34" xfId="26" applyNumberFormat="1" applyFont="1" applyFill="1" applyBorder="1" applyAlignment="1">
      <alignment horizontal="center" wrapText="1"/>
    </xf>
    <xf numFmtId="0" fontId="69" fillId="0" borderId="21" xfId="26" applyFont="1" applyFill="1" applyBorder="1" applyAlignment="1">
      <alignment horizontal="center" wrapText="1"/>
    </xf>
    <xf numFmtId="49" fontId="4" fillId="0" borderId="41" xfId="26" applyNumberFormat="1" applyFont="1" applyFill="1" applyBorder="1" applyAlignment="1">
      <alignment horizontal="left" vertical="top" wrapText="1"/>
    </xf>
    <xf numFmtId="49" fontId="4" fillId="0" borderId="0" xfId="26" applyNumberFormat="1" applyFont="1" applyFill="1" applyBorder="1" applyAlignment="1">
      <alignment horizontal="left" wrapText="1"/>
    </xf>
    <xf numFmtId="49" fontId="5" fillId="0" borderId="0" xfId="26" applyNumberFormat="1" applyFont="1" applyFill="1" applyBorder="1" applyAlignment="1">
      <alignment horizontal="left" vertical="top" wrapText="1"/>
    </xf>
    <xf numFmtId="49" fontId="5" fillId="0" borderId="15" xfId="26" applyNumberFormat="1" applyFont="1" applyFill="1" applyBorder="1" applyAlignment="1">
      <alignment vertical="center" wrapText="1"/>
    </xf>
    <xf numFmtId="49" fontId="5" fillId="0" borderId="15" xfId="26" applyNumberFormat="1" applyFont="1" applyFill="1" applyBorder="1" applyAlignment="1">
      <alignment vertical="center"/>
    </xf>
    <xf numFmtId="49" fontId="5" fillId="2" borderId="27" xfId="26" applyNumberFormat="1" applyFont="1" applyFill="1" applyBorder="1" applyAlignment="1">
      <alignment horizontal="center" vertical="center" wrapText="1"/>
    </xf>
    <xf numFmtId="49" fontId="5" fillId="2" borderId="21" xfId="26" applyNumberFormat="1" applyFont="1" applyFill="1" applyBorder="1" applyAlignment="1">
      <alignment horizontal="center" vertical="center"/>
    </xf>
    <xf numFmtId="49" fontId="5" fillId="2" borderId="4" xfId="26" applyNumberFormat="1" applyFont="1" applyFill="1" applyBorder="1" applyAlignment="1">
      <alignment horizontal="center" vertical="center"/>
    </xf>
    <xf numFmtId="49" fontId="5" fillId="2" borderId="28" xfId="26" applyNumberFormat="1" applyFont="1" applyFill="1" applyBorder="1" applyAlignment="1">
      <alignment horizontal="center" wrapText="1"/>
    </xf>
    <xf numFmtId="49" fontId="5" fillId="2" borderId="32" xfId="26" applyNumberFormat="1" applyFont="1" applyFill="1" applyBorder="1" applyAlignment="1">
      <alignment horizontal="center" wrapText="1"/>
    </xf>
    <xf numFmtId="49" fontId="5" fillId="2" borderId="29" xfId="26" applyNumberFormat="1" applyFont="1" applyFill="1" applyBorder="1" applyAlignment="1">
      <alignment horizontal="center" wrapText="1"/>
    </xf>
    <xf numFmtId="49" fontId="5" fillId="2" borderId="28" xfId="26" applyNumberFormat="1" applyFont="1" applyFill="1" applyBorder="1" applyAlignment="1">
      <alignment horizontal="center"/>
    </xf>
    <xf numFmtId="49" fontId="5" fillId="2" borderId="29" xfId="26" applyNumberFormat="1" applyFont="1" applyFill="1" applyBorder="1" applyAlignment="1">
      <alignment horizontal="center"/>
    </xf>
    <xf numFmtId="0" fontId="5" fillId="2" borderId="28" xfId="26" applyFont="1" applyFill="1" applyBorder="1" applyAlignment="1">
      <alignment horizontal="center" vertical="center" wrapText="1"/>
    </xf>
    <xf numFmtId="0" fontId="5" fillId="2" borderId="29" xfId="26" applyFont="1" applyFill="1" applyBorder="1" applyAlignment="1">
      <alignment horizontal="center" vertical="center" wrapText="1"/>
    </xf>
    <xf numFmtId="49" fontId="5" fillId="2" borderId="4" xfId="26" applyNumberFormat="1" applyFont="1" applyFill="1" applyBorder="1" applyAlignment="1">
      <alignment horizontal="center" vertical="center" wrapText="1"/>
    </xf>
    <xf numFmtId="169" fontId="34" fillId="11" borderId="11" xfId="28" applyNumberFormat="1" applyFont="1" applyFill="1" applyBorder="1" applyAlignment="1">
      <alignment horizontal="center" vertical="center"/>
    </xf>
    <xf numFmtId="0" fontId="3" fillId="11" borderId="13" xfId="24" applyNumberFormat="1" applyFont="1" applyFill="1" applyBorder="1" applyAlignment="1">
      <alignment horizontal="center" vertical="center"/>
    </xf>
    <xf numFmtId="0" fontId="3" fillId="11" borderId="24" xfId="24" applyNumberFormat="1" applyFont="1" applyFill="1" applyBorder="1" applyAlignment="1">
      <alignment horizontal="center" vertical="center"/>
    </xf>
    <xf numFmtId="0" fontId="8" fillId="0" borderId="0" xfId="24" applyNumberFormat="1" applyFont="1" applyFill="1" applyBorder="1" applyAlignment="1">
      <alignment horizontal="left" vertical="center" wrapText="1"/>
    </xf>
    <xf numFmtId="0" fontId="34" fillId="0" borderId="1" xfId="24" applyFont="1" applyBorder="1" applyAlignment="1">
      <alignment horizontal="center" vertical="center" wrapText="1"/>
    </xf>
    <xf numFmtId="0" fontId="34" fillId="0" borderId="1" xfId="24" applyFont="1" applyBorder="1" applyAlignment="1">
      <alignment horizontal="center" vertical="center"/>
    </xf>
    <xf numFmtId="0" fontId="34" fillId="0" borderId="1" xfId="24" applyFont="1" applyFill="1" applyBorder="1" applyAlignment="1">
      <alignment horizontal="center" vertical="center"/>
    </xf>
    <xf numFmtId="0" fontId="34" fillId="11" borderId="11" xfId="24" applyFont="1" applyFill="1" applyBorder="1" applyAlignment="1">
      <alignment horizontal="center" vertical="center"/>
    </xf>
    <xf numFmtId="0" fontId="16" fillId="11" borderId="41" xfId="24" applyNumberFormat="1" applyFont="1" applyFill="1" applyBorder="1" applyAlignment="1">
      <alignment horizontal="center" vertical="center"/>
    </xf>
    <xf numFmtId="0" fontId="16" fillId="11" borderId="46" xfId="24" applyNumberFormat="1" applyFont="1" applyFill="1" applyBorder="1" applyAlignment="1">
      <alignment horizontal="center" vertical="center"/>
    </xf>
    <xf numFmtId="169" fontId="34" fillId="11" borderId="1" xfId="28" applyNumberFormat="1" applyFont="1" applyFill="1" applyBorder="1" applyAlignment="1">
      <alignment horizontal="center" vertical="center"/>
    </xf>
    <xf numFmtId="0" fontId="3" fillId="11" borderId="1" xfId="24" applyNumberFormat="1" applyFont="1" applyFill="1" applyBorder="1" applyAlignment="1">
      <alignment horizontal="center" vertical="center"/>
    </xf>
    <xf numFmtId="49" fontId="5" fillId="0" borderId="16" xfId="24" applyNumberFormat="1" applyFont="1" applyFill="1" applyBorder="1" applyAlignment="1">
      <alignment horizontal="center" vertical="center" wrapText="1"/>
    </xf>
    <xf numFmtId="49" fontId="5" fillId="0" borderId="17" xfId="24" applyNumberFormat="1" applyFont="1" applyFill="1" applyBorder="1" applyAlignment="1">
      <alignment horizontal="center" vertical="center"/>
    </xf>
    <xf numFmtId="49" fontId="5" fillId="0" borderId="30" xfId="24" applyNumberFormat="1" applyFont="1" applyFill="1" applyBorder="1" applyAlignment="1">
      <alignment horizontal="center" vertical="center"/>
    </xf>
    <xf numFmtId="49" fontId="5" fillId="0" borderId="55" xfId="24" applyNumberFormat="1" applyFont="1" applyFill="1" applyBorder="1" applyAlignment="1">
      <alignment horizontal="center" vertical="center"/>
    </xf>
    <xf numFmtId="49" fontId="5" fillId="0" borderId="28" xfId="24" applyNumberFormat="1" applyFont="1" applyFill="1" applyBorder="1" applyAlignment="1">
      <alignment horizontal="center" vertical="center"/>
    </xf>
    <xf numFmtId="49" fontId="5" fillId="0" borderId="32" xfId="24" applyNumberFormat="1" applyFont="1" applyFill="1" applyBorder="1" applyAlignment="1">
      <alignment horizontal="center" vertical="center"/>
    </xf>
    <xf numFmtId="0" fontId="3" fillId="0" borderId="0" xfId="24" applyNumberFormat="1" applyFont="1" applyFill="1" applyBorder="1" applyAlignment="1">
      <alignment horizontal="left" vertical="center" wrapText="1"/>
    </xf>
    <xf numFmtId="49" fontId="5" fillId="0" borderId="0" xfId="24" applyNumberFormat="1" applyFont="1" applyFill="1" applyAlignment="1">
      <alignment horizontal="left" vertical="center" wrapText="1"/>
    </xf>
    <xf numFmtId="49" fontId="5" fillId="0" borderId="0" xfId="24" applyNumberFormat="1" applyFont="1" applyFill="1" applyAlignment="1">
      <alignment horizontal="left" vertical="center"/>
    </xf>
    <xf numFmtId="0" fontId="4" fillId="0" borderId="0" xfId="24" applyFont="1" applyFill="1" applyAlignment="1">
      <alignment horizontal="left" vertical="center" wrapText="1"/>
    </xf>
    <xf numFmtId="49" fontId="5" fillId="0" borderId="35" xfId="24" applyNumberFormat="1" applyFont="1" applyFill="1" applyBorder="1" applyAlignment="1">
      <alignment horizontal="center" vertical="center" wrapText="1"/>
    </xf>
    <xf numFmtId="49" fontId="5" fillId="0" borderId="35" xfId="24" applyNumberFormat="1" applyFont="1" applyFill="1" applyBorder="1" applyAlignment="1">
      <alignment horizontal="center" vertical="center"/>
    </xf>
    <xf numFmtId="49" fontId="5" fillId="0" borderId="1" xfId="24" applyNumberFormat="1" applyFont="1" applyFill="1" applyBorder="1" applyAlignment="1">
      <alignment horizontal="center" vertical="center"/>
    </xf>
    <xf numFmtId="49" fontId="5" fillId="0" borderId="56" xfId="24" applyNumberFormat="1" applyFont="1" applyFill="1" applyBorder="1" applyAlignment="1">
      <alignment horizontal="center" vertical="center" wrapText="1"/>
    </xf>
    <xf numFmtId="49" fontId="5" fillId="0" borderId="57" xfId="24" applyNumberFormat="1" applyFont="1" applyFill="1" applyBorder="1" applyAlignment="1">
      <alignment horizontal="center" vertical="center"/>
    </xf>
    <xf numFmtId="49" fontId="5" fillId="0" borderId="58" xfId="24" applyNumberFormat="1" applyFont="1" applyFill="1" applyBorder="1" applyAlignment="1">
      <alignment horizontal="center" vertical="center"/>
    </xf>
    <xf numFmtId="0" fontId="4" fillId="0" borderId="41" xfId="24" applyFont="1" applyFill="1" applyBorder="1" applyAlignment="1">
      <alignment horizontal="left" vertical="center" wrapText="1"/>
    </xf>
    <xf numFmtId="0" fontId="4" fillId="0" borderId="41" xfId="24" applyFont="1" applyFill="1" applyBorder="1" applyAlignment="1">
      <alignment horizontal="left" vertical="center"/>
    </xf>
    <xf numFmtId="49" fontId="5" fillId="0" borderId="54" xfId="24" applyNumberFormat="1" applyFont="1" applyFill="1" applyBorder="1" applyAlignment="1">
      <alignment horizontal="center" vertical="center"/>
    </xf>
    <xf numFmtId="49" fontId="5" fillId="0" borderId="53" xfId="24" applyNumberFormat="1" applyFont="1" applyFill="1" applyBorder="1" applyAlignment="1">
      <alignment horizontal="center" vertical="center"/>
    </xf>
    <xf numFmtId="49" fontId="5" fillId="0" borderId="29" xfId="24" applyNumberFormat="1" applyFont="1" applyFill="1" applyBorder="1" applyAlignment="1">
      <alignment horizontal="center" vertical="center"/>
    </xf>
    <xf numFmtId="49" fontId="5" fillId="0" borderId="43" xfId="24" applyNumberFormat="1" applyFont="1" applyFill="1" applyBorder="1" applyAlignment="1">
      <alignment horizontal="center" vertical="center"/>
    </xf>
    <xf numFmtId="49" fontId="47" fillId="0" borderId="0" xfId="24" applyNumberFormat="1" applyFont="1" applyFill="1" applyBorder="1" applyAlignment="1">
      <alignment horizontal="left" vertical="top" wrapText="1"/>
    </xf>
    <xf numFmtId="49" fontId="69" fillId="0" borderId="0" xfId="24" applyNumberFormat="1" applyFont="1" applyFill="1" applyAlignment="1">
      <alignment horizontal="left" vertical="top" wrapText="1"/>
    </xf>
    <xf numFmtId="49" fontId="69" fillId="0" borderId="0" xfId="24" applyNumberFormat="1" applyFont="1" applyFill="1" applyAlignment="1">
      <alignment horizontal="left" vertical="top"/>
    </xf>
    <xf numFmtId="49" fontId="69" fillId="0" borderId="13" xfId="24" applyNumberFormat="1" applyFont="1" applyFill="1" applyBorder="1" applyAlignment="1">
      <alignment horizontal="left" vertical="top" wrapText="1"/>
    </xf>
    <xf numFmtId="49" fontId="69" fillId="0" borderId="13" xfId="24" applyNumberFormat="1" applyFont="1" applyFill="1" applyBorder="1" applyAlignment="1">
      <alignment horizontal="left" vertical="top"/>
    </xf>
    <xf numFmtId="49" fontId="69" fillId="0" borderId="1" xfId="24" applyNumberFormat="1" applyFont="1" applyFill="1" applyBorder="1" applyAlignment="1">
      <alignment horizontal="center" vertical="center" wrapText="1"/>
    </xf>
    <xf numFmtId="49" fontId="69" fillId="0" borderId="1" xfId="24" applyNumberFormat="1" applyFont="1" applyFill="1" applyBorder="1" applyAlignment="1">
      <alignment horizontal="center" vertical="center"/>
    </xf>
    <xf numFmtId="49" fontId="69" fillId="0" borderId="1" xfId="24" applyNumberFormat="1" applyFont="1" applyFill="1" applyBorder="1" applyAlignment="1">
      <alignment horizontal="center" vertical="top" wrapText="1"/>
    </xf>
    <xf numFmtId="49" fontId="69" fillId="0" borderId="1" xfId="24" applyNumberFormat="1" applyFont="1" applyFill="1" applyBorder="1" applyAlignment="1">
      <alignment horizontal="center" vertical="top"/>
    </xf>
    <xf numFmtId="0" fontId="9" fillId="0" borderId="1" xfId="24" applyNumberFormat="1" applyFont="1" applyFill="1" applyBorder="1" applyAlignment="1">
      <alignment horizontal="center" vertical="top" wrapText="1"/>
    </xf>
    <xf numFmtId="0" fontId="109" fillId="0" borderId="1" xfId="24" applyNumberFormat="1" applyFont="1" applyFill="1" applyBorder="1" applyAlignment="1">
      <alignment horizontal="center" vertical="top"/>
    </xf>
    <xf numFmtId="49" fontId="5" fillId="0" borderId="0" xfId="26" applyNumberFormat="1" applyFont="1" applyFill="1" applyBorder="1" applyAlignment="1">
      <alignment horizontal="left" vertical="center" wrapText="1"/>
    </xf>
    <xf numFmtId="49" fontId="5" fillId="0" borderId="0" xfId="26" applyNumberFormat="1" applyFont="1" applyFill="1" applyAlignment="1">
      <alignment horizontal="left" vertical="center" wrapText="1"/>
    </xf>
    <xf numFmtId="49" fontId="5" fillId="0" borderId="0" xfId="26" applyNumberFormat="1" applyFont="1" applyFill="1" applyAlignment="1">
      <alignment horizontal="left" vertical="center"/>
    </xf>
    <xf numFmtId="49" fontId="5" fillId="0" borderId="1" xfId="26" applyNumberFormat="1" applyFont="1" applyFill="1" applyBorder="1" applyAlignment="1">
      <alignment horizontal="center" vertical="center" wrapText="1"/>
    </xf>
    <xf numFmtId="167" fontId="5" fillId="0" borderId="11" xfId="26" applyNumberFormat="1" applyFont="1" applyFill="1" applyBorder="1" applyAlignment="1">
      <alignment horizontal="center" vertical="center" wrapText="1"/>
    </xf>
    <xf numFmtId="167" fontId="5" fillId="0" borderId="20" xfId="26" applyNumberFormat="1" applyFont="1" applyFill="1" applyBorder="1" applyAlignment="1">
      <alignment horizontal="center" vertical="center" wrapText="1"/>
    </xf>
    <xf numFmtId="49" fontId="4" fillId="0" borderId="0" xfId="26" applyNumberFormat="1" applyFont="1" applyFill="1" applyBorder="1" applyAlignment="1">
      <alignment horizontal="left" vertical="center" wrapText="1"/>
    </xf>
    <xf numFmtId="49" fontId="4" fillId="0" borderId="0" xfId="26" applyNumberFormat="1" applyFont="1" applyFill="1" applyBorder="1" applyAlignment="1">
      <alignment horizontal="left" vertical="center"/>
    </xf>
    <xf numFmtId="49" fontId="5" fillId="0" borderId="0" xfId="26" applyNumberFormat="1" applyFont="1" applyFill="1" applyAlignment="1">
      <alignment horizontal="left" vertical="top" wrapText="1"/>
    </xf>
    <xf numFmtId="49" fontId="5" fillId="2" borderId="0" xfId="26" applyNumberFormat="1" applyFont="1" applyFill="1" applyAlignment="1">
      <alignment horizontal="left" vertical="top" wrapText="1"/>
    </xf>
    <xf numFmtId="0" fontId="8" fillId="0" borderId="1" xfId="26" applyNumberFormat="1" applyFont="1" applyFill="1" applyBorder="1" applyAlignment="1">
      <alignment horizontal="center" vertical="top" wrapText="1"/>
    </xf>
    <xf numFmtId="0" fontId="77" fillId="0" borderId="1" xfId="26" applyNumberFormat="1" applyFont="1" applyFill="1" applyBorder="1" applyAlignment="1">
      <alignment horizontal="center" vertical="top" wrapText="1"/>
    </xf>
    <xf numFmtId="49" fontId="5" fillId="2" borderId="28" xfId="26" applyNumberFormat="1" applyFont="1" applyFill="1" applyBorder="1" applyAlignment="1">
      <alignment horizontal="center" vertical="center" wrapText="1"/>
    </xf>
    <xf numFmtId="49" fontId="5" fillId="2" borderId="32" xfId="26" applyNumberFormat="1" applyFont="1" applyFill="1" applyBorder="1" applyAlignment="1">
      <alignment horizontal="center" vertical="center" wrapText="1"/>
    </xf>
    <xf numFmtId="49" fontId="5" fillId="2" borderId="29" xfId="26" applyNumberFormat="1" applyFont="1" applyFill="1" applyBorder="1" applyAlignment="1">
      <alignment horizontal="center" vertical="center" wrapText="1"/>
    </xf>
    <xf numFmtId="49" fontId="4" fillId="0" borderId="0" xfId="26" applyNumberFormat="1" applyFont="1" applyFill="1" applyBorder="1" applyAlignment="1">
      <alignment horizontal="left" vertical="top" wrapText="1"/>
    </xf>
    <xf numFmtId="49" fontId="4" fillId="0" borderId="0" xfId="26" applyNumberFormat="1" applyFont="1" applyFill="1" applyBorder="1" applyAlignment="1">
      <alignment horizontal="left" vertical="top"/>
    </xf>
    <xf numFmtId="49" fontId="5" fillId="0" borderId="0" xfId="26" applyNumberFormat="1" applyFont="1" applyFill="1" applyAlignment="1">
      <alignment horizontal="left" vertical="top"/>
    </xf>
    <xf numFmtId="49" fontId="5" fillId="2" borderId="0" xfId="26" applyNumberFormat="1" applyFont="1" applyFill="1" applyAlignment="1">
      <alignment horizontal="left" vertical="top"/>
    </xf>
    <xf numFmtId="49" fontId="5" fillId="2" borderId="30" xfId="26" applyNumberFormat="1" applyFont="1" applyFill="1" applyBorder="1" applyAlignment="1">
      <alignment horizontal="center" vertical="center" wrapText="1"/>
    </xf>
    <xf numFmtId="49" fontId="5" fillId="2" borderId="29" xfId="26" applyNumberFormat="1" applyFont="1" applyFill="1" applyBorder="1" applyAlignment="1">
      <alignment horizontal="center" vertical="center"/>
    </xf>
    <xf numFmtId="0" fontId="5" fillId="0" borderId="0" xfId="26" applyFont="1" applyFill="1" applyBorder="1" applyAlignment="1">
      <alignment horizontal="left" vertical="top" wrapText="1"/>
    </xf>
    <xf numFmtId="49" fontId="5" fillId="2" borderId="28" xfId="26" applyNumberFormat="1" applyFont="1" applyFill="1" applyBorder="1" applyAlignment="1">
      <alignment horizontal="center" vertical="center"/>
    </xf>
    <xf numFmtId="49" fontId="5" fillId="0" borderId="0" xfId="26" applyNumberFormat="1" applyFont="1" applyFill="1" applyBorder="1" applyAlignment="1">
      <alignment horizontal="left" wrapText="1"/>
    </xf>
    <xf numFmtId="49" fontId="5" fillId="0" borderId="0" xfId="26" applyNumberFormat="1" applyFont="1" applyFill="1" applyAlignment="1">
      <alignment horizontal="left" wrapText="1"/>
    </xf>
    <xf numFmtId="49" fontId="5" fillId="0" borderId="0" xfId="0" applyNumberFormat="1" applyFont="1" applyFill="1" applyBorder="1" applyAlignment="1">
      <alignment horizontal="left" vertical="top" wrapText="1"/>
    </xf>
    <xf numFmtId="49" fontId="5" fillId="2" borderId="0" xfId="3" applyNumberFormat="1" applyFont="1" applyFill="1" applyAlignment="1">
      <alignment horizontal="left" wrapText="1"/>
    </xf>
    <xf numFmtId="49" fontId="5" fillId="2" borderId="0" xfId="3" applyNumberFormat="1" applyFont="1" applyFill="1" applyAlignment="1">
      <alignment horizontal="left"/>
    </xf>
    <xf numFmtId="49" fontId="5" fillId="0" borderId="0" xfId="3" applyNumberFormat="1" applyFont="1" applyFill="1" applyAlignment="1">
      <alignment horizontal="left" vertical="center" wrapText="1"/>
    </xf>
    <xf numFmtId="49" fontId="5" fillId="2" borderId="27" xfId="0" applyNumberFormat="1" applyFont="1" applyFill="1" applyBorder="1" applyAlignment="1">
      <alignment horizontal="center" vertical="center" wrapText="1"/>
    </xf>
    <xf numFmtId="49" fontId="5" fillId="2" borderId="30" xfId="0" applyNumberFormat="1" applyFont="1" applyFill="1" applyBorder="1" applyAlignment="1">
      <alignment horizontal="center" vertical="center" wrapText="1"/>
    </xf>
    <xf numFmtId="49" fontId="5" fillId="2" borderId="28" xfId="0" applyNumberFormat="1" applyFont="1" applyFill="1" applyBorder="1" applyAlignment="1">
      <alignment horizontal="center" vertical="center" wrapText="1"/>
    </xf>
    <xf numFmtId="49" fontId="5" fillId="2" borderId="29" xfId="0" applyNumberFormat="1" applyFont="1" applyFill="1" applyBorder="1" applyAlignment="1">
      <alignment horizontal="center" vertical="center"/>
    </xf>
    <xf numFmtId="49" fontId="5" fillId="2" borderId="28" xfId="0" applyNumberFormat="1" applyFont="1" applyFill="1" applyBorder="1" applyAlignment="1">
      <alignment horizontal="center" vertical="center"/>
    </xf>
    <xf numFmtId="49" fontId="4" fillId="2" borderId="0" xfId="3" applyNumberFormat="1" applyFont="1" applyFill="1" applyBorder="1" applyAlignment="1">
      <alignment horizontal="left" vertical="center" wrapText="1"/>
    </xf>
    <xf numFmtId="49" fontId="5" fillId="2" borderId="0" xfId="3" applyNumberFormat="1" applyFont="1" applyFill="1" applyBorder="1" applyAlignment="1">
      <alignment horizontal="left" vertical="center" wrapText="1"/>
    </xf>
    <xf numFmtId="49" fontId="5" fillId="2" borderId="0" xfId="3" applyNumberFormat="1" applyFont="1" applyFill="1" applyAlignment="1">
      <alignment horizontal="left" vertical="center" wrapText="1"/>
    </xf>
    <xf numFmtId="49" fontId="5" fillId="2" borderId="0" xfId="3" applyNumberFormat="1" applyFont="1" applyFill="1" applyAlignment="1">
      <alignment horizontal="left" vertical="center"/>
    </xf>
    <xf numFmtId="49" fontId="5" fillId="2" borderId="66" xfId="0" applyNumberFormat="1" applyFont="1" applyFill="1" applyBorder="1" applyAlignment="1">
      <alignment horizontal="center" vertical="center" wrapText="1"/>
    </xf>
    <xf numFmtId="49" fontId="5" fillId="2" borderId="67" xfId="0" applyNumberFormat="1" applyFont="1" applyFill="1" applyBorder="1" applyAlignment="1">
      <alignment horizontal="center" vertical="center" wrapText="1"/>
    </xf>
    <xf numFmtId="49" fontId="5" fillId="2" borderId="68" xfId="0" applyNumberFormat="1" applyFont="1" applyFill="1" applyBorder="1" applyAlignment="1">
      <alignment horizontal="center" vertical="center" wrapText="1"/>
    </xf>
    <xf numFmtId="49" fontId="5" fillId="2" borderId="67" xfId="3" applyNumberFormat="1" applyFont="1" applyFill="1" applyBorder="1" applyAlignment="1">
      <alignment horizontal="center" vertical="center" wrapText="1"/>
    </xf>
    <xf numFmtId="49" fontId="5" fillId="2" borderId="69" xfId="3" applyNumberFormat="1" applyFont="1" applyFill="1" applyBorder="1" applyAlignment="1">
      <alignment horizontal="center" vertical="center"/>
    </xf>
    <xf numFmtId="49" fontId="5" fillId="2" borderId="44" xfId="3" applyNumberFormat="1" applyFont="1" applyFill="1" applyBorder="1" applyAlignment="1">
      <alignment horizontal="center" vertical="center"/>
    </xf>
    <xf numFmtId="0" fontId="3" fillId="0" borderId="65" xfId="3" applyNumberFormat="1" applyFont="1" applyFill="1" applyBorder="1" applyAlignment="1">
      <alignment horizontal="center" vertical="center"/>
    </xf>
    <xf numFmtId="49" fontId="4" fillId="2" borderId="0" xfId="3" applyNumberFormat="1" applyFont="1" applyFill="1" applyAlignment="1">
      <alignment horizontal="left" vertical="center" wrapText="1"/>
    </xf>
    <xf numFmtId="49" fontId="70" fillId="2" borderId="0" xfId="3" applyNumberFormat="1" applyFont="1" applyFill="1" applyAlignment="1">
      <alignment horizontal="left" vertical="center" wrapText="1"/>
    </xf>
    <xf numFmtId="49" fontId="5" fillId="0" borderId="0" xfId="3" applyNumberFormat="1" applyFont="1" applyFill="1" applyAlignment="1">
      <alignment horizontal="left" vertical="center"/>
    </xf>
    <xf numFmtId="49" fontId="5" fillId="2" borderId="27" xfId="3" applyNumberFormat="1" applyFont="1" applyFill="1" applyBorder="1" applyAlignment="1">
      <alignment horizontal="center" vertical="center"/>
    </xf>
    <xf numFmtId="49" fontId="5" fillId="2" borderId="4" xfId="3" applyNumberFormat="1" applyFont="1" applyFill="1" applyBorder="1" applyAlignment="1">
      <alignment horizontal="center" vertical="center"/>
    </xf>
    <xf numFmtId="49" fontId="5" fillId="2" borderId="28" xfId="3" applyNumberFormat="1" applyFont="1" applyFill="1" applyBorder="1" applyAlignment="1">
      <alignment horizontal="center" vertical="center"/>
    </xf>
    <xf numFmtId="49" fontId="5" fillId="2" borderId="32" xfId="3" applyNumberFormat="1" applyFont="1" applyFill="1" applyBorder="1" applyAlignment="1">
      <alignment horizontal="center" vertical="center"/>
    </xf>
    <xf numFmtId="49" fontId="5" fillId="2" borderId="29" xfId="3" applyNumberFormat="1" applyFont="1" applyFill="1" applyBorder="1" applyAlignment="1">
      <alignment horizontal="center" vertical="center"/>
    </xf>
    <xf numFmtId="49" fontId="5" fillId="2" borderId="16" xfId="3" applyNumberFormat="1" applyFont="1" applyFill="1" applyBorder="1" applyAlignment="1">
      <alignment horizontal="center" vertical="center" wrapText="1"/>
    </xf>
    <xf numFmtId="49" fontId="5" fillId="2" borderId="17" xfId="3" applyNumberFormat="1" applyFont="1" applyFill="1" applyBorder="1" applyAlignment="1">
      <alignment horizontal="center" vertical="center"/>
    </xf>
    <xf numFmtId="49" fontId="5" fillId="2" borderId="33" xfId="3" applyNumberFormat="1" applyFont="1" applyFill="1" applyBorder="1" applyAlignment="1">
      <alignment horizontal="center" vertical="center"/>
    </xf>
    <xf numFmtId="49" fontId="5" fillId="2" borderId="34" xfId="3" applyNumberFormat="1" applyFont="1" applyFill="1" applyBorder="1" applyAlignment="1">
      <alignment horizontal="center" vertical="center"/>
    </xf>
    <xf numFmtId="49" fontId="5" fillId="2" borderId="16" xfId="3" applyNumberFormat="1" applyFont="1" applyFill="1" applyBorder="1" applyAlignment="1">
      <alignment horizontal="center" vertical="center"/>
    </xf>
    <xf numFmtId="49" fontId="5" fillId="2" borderId="28" xfId="3" applyNumberFormat="1" applyFont="1" applyFill="1" applyBorder="1" applyAlignment="1">
      <alignment horizontal="center" vertical="center" wrapText="1"/>
    </xf>
    <xf numFmtId="49" fontId="6" fillId="0" borderId="0" xfId="3" applyNumberFormat="1" applyFont="1" applyFill="1" applyAlignment="1">
      <alignment horizontal="left" vertical="center" wrapText="1"/>
    </xf>
    <xf numFmtId="49" fontId="5" fillId="2" borderId="0" xfId="3" applyNumberFormat="1" applyFont="1" applyFill="1" applyAlignment="1">
      <alignment horizontal="left" vertical="top" wrapText="1"/>
    </xf>
    <xf numFmtId="49" fontId="5" fillId="2" borderId="27" xfId="3" applyNumberFormat="1" applyFont="1" applyFill="1" applyBorder="1" applyAlignment="1">
      <alignment horizontal="center" vertical="center" wrapText="1"/>
    </xf>
    <xf numFmtId="49" fontId="5" fillId="2" borderId="4" xfId="3" applyNumberFormat="1" applyFont="1" applyFill="1" applyBorder="1" applyAlignment="1">
      <alignment horizontal="center" vertical="center" wrapText="1"/>
    </xf>
    <xf numFmtId="49" fontId="5" fillId="2" borderId="32" xfId="3" applyNumberFormat="1" applyFont="1" applyFill="1" applyBorder="1" applyAlignment="1">
      <alignment horizontal="center" vertical="center" wrapText="1"/>
    </xf>
    <xf numFmtId="49" fontId="5" fillId="2" borderId="29" xfId="3" applyNumberFormat="1" applyFont="1" applyFill="1" applyBorder="1" applyAlignment="1">
      <alignment horizontal="center" vertical="center" wrapText="1"/>
    </xf>
    <xf numFmtId="49" fontId="5" fillId="0" borderId="27" xfId="3" applyNumberFormat="1" applyFont="1" applyFill="1" applyBorder="1" applyAlignment="1">
      <alignment horizontal="center" vertical="center" wrapText="1"/>
    </xf>
    <xf numFmtId="49" fontId="5" fillId="0" borderId="4" xfId="3" applyNumberFormat="1" applyFont="1" applyFill="1" applyBorder="1" applyAlignment="1">
      <alignment horizontal="center" vertical="center" wrapText="1"/>
    </xf>
    <xf numFmtId="49" fontId="75" fillId="2" borderId="0" xfId="3" applyNumberFormat="1" applyFont="1" applyFill="1" applyAlignment="1">
      <alignment horizontal="left" vertical="top" wrapText="1"/>
    </xf>
    <xf numFmtId="49" fontId="5" fillId="2" borderId="0" xfId="3" applyNumberFormat="1" applyFont="1" applyFill="1" applyAlignment="1">
      <alignment horizontal="left" vertical="top"/>
    </xf>
    <xf numFmtId="49" fontId="5" fillId="2" borderId="15" xfId="3" applyNumberFormat="1" applyFont="1" applyFill="1" applyBorder="1" applyAlignment="1">
      <alignment horizontal="left" vertical="center" wrapText="1"/>
    </xf>
    <xf numFmtId="49" fontId="5" fillId="2" borderId="36" xfId="3" applyNumberFormat="1" applyFont="1" applyFill="1" applyBorder="1" applyAlignment="1">
      <alignment horizontal="left" wrapText="1"/>
    </xf>
    <xf numFmtId="49" fontId="5" fillId="2" borderId="37" xfId="3" applyNumberFormat="1" applyFont="1" applyFill="1" applyBorder="1" applyAlignment="1">
      <alignment horizontal="left" wrapText="1"/>
    </xf>
    <xf numFmtId="49" fontId="5" fillId="2" borderId="38" xfId="3" applyNumberFormat="1" applyFont="1" applyFill="1" applyBorder="1" applyAlignment="1">
      <alignment horizontal="left" wrapText="1"/>
    </xf>
    <xf numFmtId="49" fontId="5" fillId="2" borderId="36" xfId="3" applyNumberFormat="1" applyFont="1" applyFill="1" applyBorder="1" applyAlignment="1">
      <alignment horizontal="left" vertical="center" wrapText="1"/>
    </xf>
    <xf numFmtId="49" fontId="4" fillId="2" borderId="37" xfId="3" applyNumberFormat="1" applyFont="1" applyFill="1" applyBorder="1" applyAlignment="1">
      <alignment horizontal="left" vertical="center" wrapText="1"/>
    </xf>
    <xf numFmtId="49" fontId="4" fillId="2" borderId="38" xfId="3" applyNumberFormat="1" applyFont="1" applyFill="1" applyBorder="1" applyAlignment="1">
      <alignment horizontal="left" vertical="center" wrapText="1"/>
    </xf>
    <xf numFmtId="49" fontId="5" fillId="2" borderId="36" xfId="3" applyNumberFormat="1" applyFont="1" applyFill="1" applyBorder="1" applyAlignment="1">
      <alignment horizontal="left" vertical="top" wrapText="1"/>
    </xf>
    <xf numFmtId="0" fontId="77" fillId="0" borderId="37" xfId="3" applyNumberFormat="1" applyFont="1" applyFill="1" applyBorder="1" applyAlignment="1">
      <alignment horizontal="left" vertical="top" wrapText="1"/>
    </xf>
    <xf numFmtId="0" fontId="77" fillId="0" borderId="38" xfId="3" applyNumberFormat="1" applyFont="1" applyFill="1" applyBorder="1" applyAlignment="1">
      <alignment horizontal="left" vertical="top" wrapText="1"/>
    </xf>
    <xf numFmtId="49" fontId="5" fillId="0" borderId="15" xfId="3" applyNumberFormat="1" applyFont="1" applyFill="1" applyBorder="1" applyAlignment="1">
      <alignment horizontal="left" vertical="center" wrapText="1"/>
    </xf>
    <xf numFmtId="0" fontId="7" fillId="0" borderId="15" xfId="3" applyNumberFormat="1" applyFont="1" applyFill="1" applyBorder="1" applyAlignment="1">
      <alignment vertical="center"/>
    </xf>
    <xf numFmtId="49" fontId="5" fillId="2" borderId="28" xfId="3" applyNumberFormat="1" applyFont="1" applyFill="1" applyBorder="1" applyAlignment="1">
      <alignment horizontal="center"/>
    </xf>
    <xf numFmtId="49" fontId="5" fillId="2" borderId="29" xfId="3" applyNumberFormat="1" applyFont="1" applyFill="1" applyBorder="1" applyAlignment="1">
      <alignment horizontal="center"/>
    </xf>
    <xf numFmtId="49" fontId="5" fillId="2" borderId="39" xfId="3" applyNumberFormat="1" applyFont="1" applyFill="1" applyBorder="1" applyAlignment="1">
      <alignment horizontal="left" vertical="top" wrapText="1"/>
    </xf>
    <xf numFmtId="0" fontId="77" fillId="0" borderId="40" xfId="3" applyNumberFormat="1" applyFont="1" applyFill="1" applyBorder="1" applyAlignment="1">
      <alignment horizontal="left" vertical="top" wrapText="1"/>
    </xf>
    <xf numFmtId="49" fontId="5" fillId="2" borderId="32" xfId="3" applyNumberFormat="1" applyFont="1" applyFill="1" applyBorder="1" applyAlignment="1">
      <alignment horizontal="center"/>
    </xf>
    <xf numFmtId="49" fontId="5" fillId="2" borderId="39" xfId="3" applyNumberFormat="1" applyFont="1" applyFill="1" applyBorder="1" applyAlignment="1">
      <alignment horizontal="left" vertical="center" wrapText="1"/>
    </xf>
    <xf numFmtId="0" fontId="77" fillId="0" borderId="40" xfId="3" applyNumberFormat="1" applyFont="1" applyFill="1" applyBorder="1" applyAlignment="1">
      <alignment horizontal="left" vertical="center" wrapText="1"/>
    </xf>
    <xf numFmtId="0" fontId="77" fillId="0" borderId="37" xfId="3" applyNumberFormat="1" applyFont="1" applyFill="1" applyBorder="1" applyAlignment="1">
      <alignment horizontal="left" vertical="center" wrapText="1"/>
    </xf>
    <xf numFmtId="0" fontId="77" fillId="0" borderId="38" xfId="3" applyNumberFormat="1" applyFont="1" applyFill="1" applyBorder="1" applyAlignment="1">
      <alignment horizontal="left" vertical="center" wrapText="1"/>
    </xf>
    <xf numFmtId="49" fontId="69" fillId="2" borderId="39" xfId="3" applyNumberFormat="1" applyFont="1" applyFill="1" applyBorder="1" applyAlignment="1">
      <alignment horizontal="left" vertical="top" wrapText="1"/>
    </xf>
    <xf numFmtId="49" fontId="69" fillId="2" borderId="40" xfId="3" applyNumberFormat="1" applyFont="1" applyFill="1" applyBorder="1" applyAlignment="1">
      <alignment horizontal="left" vertical="top" wrapText="1"/>
    </xf>
    <xf numFmtId="49" fontId="69" fillId="2" borderId="42" xfId="3" applyNumberFormat="1" applyFont="1" applyFill="1" applyBorder="1" applyAlignment="1">
      <alignment horizontal="left" vertical="top" wrapText="1"/>
    </xf>
    <xf numFmtId="49" fontId="9" fillId="0" borderId="0" xfId="3" applyNumberFormat="1" applyFont="1" applyFill="1" applyAlignment="1">
      <alignment horizontal="left" vertical="top" wrapText="1"/>
    </xf>
    <xf numFmtId="49" fontId="9" fillId="0" borderId="0" xfId="3" applyNumberFormat="1" applyFont="1" applyFill="1" applyAlignment="1">
      <alignment horizontal="left" vertical="top"/>
    </xf>
    <xf numFmtId="49" fontId="47" fillId="2" borderId="0" xfId="3" applyNumberFormat="1" applyFont="1" applyFill="1" applyBorder="1" applyAlignment="1">
      <alignment horizontal="left" vertical="top" wrapText="1"/>
    </xf>
    <xf numFmtId="49" fontId="47" fillId="2" borderId="0" xfId="3" applyNumberFormat="1" applyFont="1" applyFill="1" applyAlignment="1">
      <alignment horizontal="left" vertical="top" wrapText="1"/>
    </xf>
    <xf numFmtId="49" fontId="69" fillId="2" borderId="0" xfId="3" applyNumberFormat="1" applyFont="1" applyFill="1" applyAlignment="1">
      <alignment horizontal="left" vertical="center" wrapText="1"/>
    </xf>
    <xf numFmtId="49" fontId="69" fillId="2" borderId="0" xfId="3" applyNumberFormat="1" applyFont="1" applyFill="1" applyAlignment="1">
      <alignment horizontal="left" vertical="center"/>
    </xf>
    <xf numFmtId="49" fontId="47" fillId="2" borderId="0" xfId="3" applyNumberFormat="1" applyFont="1" applyFill="1" applyAlignment="1">
      <alignment horizontal="left" vertical="center" wrapText="1"/>
    </xf>
    <xf numFmtId="49" fontId="5" fillId="2" borderId="15" xfId="3" applyNumberFormat="1" applyFont="1" applyFill="1" applyBorder="1" applyAlignment="1">
      <alignment horizontal="left" vertical="center"/>
    </xf>
    <xf numFmtId="49" fontId="4" fillId="2" borderId="0" xfId="3" applyNumberFormat="1" applyFont="1" applyFill="1" applyAlignment="1">
      <alignment horizontal="left" vertical="center"/>
    </xf>
    <xf numFmtId="49" fontId="4" fillId="2" borderId="41" xfId="3" applyNumberFormat="1" applyFont="1" applyFill="1" applyBorder="1" applyAlignment="1">
      <alignment horizontal="left" vertical="center" wrapText="1"/>
    </xf>
    <xf numFmtId="49" fontId="4" fillId="2" borderId="41" xfId="3" applyNumberFormat="1" applyFont="1" applyFill="1" applyBorder="1" applyAlignment="1">
      <alignment horizontal="left" vertical="center"/>
    </xf>
    <xf numFmtId="49" fontId="5" fillId="2" borderId="15" xfId="3" applyNumberFormat="1" applyFont="1" applyFill="1" applyBorder="1" applyAlignment="1">
      <alignment horizontal="left" vertical="top" wrapText="1"/>
    </xf>
    <xf numFmtId="49" fontId="5" fillId="2" borderId="15" xfId="3" applyNumberFormat="1" applyFont="1" applyFill="1" applyBorder="1" applyAlignment="1">
      <alignment horizontal="left" vertical="top"/>
    </xf>
    <xf numFmtId="0" fontId="7" fillId="0" borderId="15" xfId="3" applyNumberFormat="1" applyFont="1" applyFill="1" applyBorder="1" applyAlignment="1"/>
    <xf numFmtId="49" fontId="4" fillId="2" borderId="41" xfId="3" applyNumberFormat="1" applyFont="1" applyFill="1" applyBorder="1" applyAlignment="1">
      <alignment horizontal="left" vertical="top" wrapText="1"/>
    </xf>
    <xf numFmtId="49" fontId="5" fillId="0" borderId="28" xfId="3" applyNumberFormat="1" applyFont="1" applyFill="1" applyBorder="1" applyAlignment="1">
      <alignment horizontal="center" vertical="center"/>
    </xf>
    <xf numFmtId="49" fontId="5" fillId="0" borderId="32" xfId="3" applyNumberFormat="1" applyFont="1" applyFill="1" applyBorder="1" applyAlignment="1">
      <alignment horizontal="center" vertical="center"/>
    </xf>
    <xf numFmtId="49" fontId="5" fillId="0" borderId="29" xfId="3" applyNumberFormat="1" applyFont="1" applyFill="1" applyBorder="1" applyAlignment="1">
      <alignment horizontal="center" vertical="center"/>
    </xf>
    <xf numFmtId="49" fontId="5" fillId="0" borderId="28" xfId="3" applyNumberFormat="1" applyFont="1" applyFill="1" applyBorder="1" applyAlignment="1">
      <alignment horizontal="center"/>
    </xf>
    <xf numFmtId="49" fontId="5" fillId="0" borderId="32" xfId="3" applyNumberFormat="1" applyFont="1" applyFill="1" applyBorder="1" applyAlignment="1">
      <alignment horizontal="center"/>
    </xf>
    <xf numFmtId="49" fontId="5" fillId="0" borderId="29" xfId="3" applyNumberFormat="1" applyFont="1" applyFill="1" applyBorder="1" applyAlignment="1">
      <alignment horizontal="center"/>
    </xf>
    <xf numFmtId="49" fontId="5" fillId="0" borderId="33" xfId="3" applyNumberFormat="1" applyFont="1" applyFill="1" applyBorder="1" applyAlignment="1">
      <alignment horizontal="center"/>
    </xf>
    <xf numFmtId="49" fontId="5" fillId="0" borderId="15" xfId="3" applyNumberFormat="1" applyFont="1" applyFill="1" applyBorder="1" applyAlignment="1">
      <alignment horizontal="center"/>
    </xf>
    <xf numFmtId="49" fontId="5" fillId="0" borderId="34" xfId="3" applyNumberFormat="1" applyFont="1" applyFill="1" applyBorder="1" applyAlignment="1">
      <alignment horizontal="center"/>
    </xf>
    <xf numFmtId="49" fontId="4" fillId="0" borderId="0" xfId="3" applyNumberFormat="1" applyFont="1" applyFill="1" applyAlignment="1">
      <alignment horizontal="left" vertical="center" wrapText="1"/>
    </xf>
    <xf numFmtId="49" fontId="69" fillId="2" borderId="0" xfId="3" applyNumberFormat="1" applyFont="1" applyFill="1" applyAlignment="1">
      <alignment horizontal="left" vertical="top" wrapText="1"/>
    </xf>
    <xf numFmtId="49" fontId="72" fillId="2" borderId="0" xfId="3" applyNumberFormat="1" applyFont="1" applyFill="1" applyAlignment="1">
      <alignment horizontal="left" wrapText="1"/>
    </xf>
    <xf numFmtId="49" fontId="5" fillId="2" borderId="15" xfId="3" applyNumberFormat="1" applyFont="1" applyFill="1" applyBorder="1" applyAlignment="1">
      <alignment horizontal="left" wrapText="1"/>
    </xf>
    <xf numFmtId="49" fontId="5" fillId="2" borderId="21" xfId="3" applyNumberFormat="1" applyFont="1" applyFill="1" applyBorder="1" applyAlignment="1">
      <alignment horizontal="center" vertical="center" wrapText="1"/>
    </xf>
    <xf numFmtId="49" fontId="5" fillId="2" borderId="43" xfId="3" applyNumberFormat="1" applyFont="1" applyFill="1" applyBorder="1" applyAlignment="1">
      <alignment horizontal="center" vertical="center"/>
    </xf>
    <xf numFmtId="49" fontId="5" fillId="2" borderId="15" xfId="3" applyNumberFormat="1" applyFont="1" applyFill="1" applyBorder="1" applyAlignment="1">
      <alignment horizontal="center" vertical="center"/>
    </xf>
    <xf numFmtId="49" fontId="5" fillId="2" borderId="1" xfId="3" applyNumberFormat="1" applyFont="1" applyFill="1" applyBorder="1" applyAlignment="1">
      <alignment horizontal="center" vertical="center" wrapText="1"/>
    </xf>
    <xf numFmtId="0" fontId="5" fillId="2" borderId="28" xfId="3" applyFont="1" applyFill="1" applyBorder="1" applyAlignment="1">
      <alignment horizontal="center" vertical="center" wrapText="1"/>
    </xf>
    <xf numFmtId="0" fontId="5" fillId="2" borderId="32" xfId="3" applyFont="1" applyFill="1" applyBorder="1" applyAlignment="1">
      <alignment horizontal="center" vertical="center" wrapText="1"/>
    </xf>
    <xf numFmtId="0" fontId="7" fillId="0" borderId="29" xfId="3" applyNumberFormat="1" applyFont="1" applyFill="1" applyBorder="1" applyAlignment="1">
      <alignment horizontal="center" vertical="center" wrapText="1"/>
    </xf>
    <xf numFmtId="0" fontId="5" fillId="2" borderId="29" xfId="3" applyFont="1" applyFill="1" applyBorder="1" applyAlignment="1">
      <alignment horizontal="center" vertical="center" wrapText="1"/>
    </xf>
    <xf numFmtId="0" fontId="5" fillId="2" borderId="27" xfId="3" applyFont="1" applyFill="1" applyBorder="1" applyAlignment="1">
      <alignment horizontal="center" vertical="center" wrapText="1"/>
    </xf>
    <xf numFmtId="0" fontId="5" fillId="2" borderId="4" xfId="3" applyFont="1" applyFill="1" applyBorder="1" applyAlignment="1">
      <alignment horizontal="center" vertical="center" wrapText="1"/>
    </xf>
    <xf numFmtId="49" fontId="5" fillId="2" borderId="1" xfId="3" applyNumberFormat="1" applyFont="1" applyFill="1" applyBorder="1" applyAlignment="1">
      <alignment horizontal="center" vertical="center"/>
    </xf>
    <xf numFmtId="0" fontId="3" fillId="0" borderId="1" xfId="3" applyNumberFormat="1" applyFont="1" applyFill="1" applyBorder="1" applyAlignment="1">
      <alignment horizontal="center" vertical="center"/>
    </xf>
    <xf numFmtId="49" fontId="5" fillId="2" borderId="17" xfId="3" applyNumberFormat="1" applyFont="1" applyFill="1" applyBorder="1" applyAlignment="1">
      <alignment horizontal="center" vertical="center" wrapText="1"/>
    </xf>
    <xf numFmtId="49" fontId="5" fillId="2" borderId="33" xfId="3" applyNumberFormat="1" applyFont="1" applyFill="1" applyBorder="1" applyAlignment="1">
      <alignment horizontal="center" vertical="center" wrapText="1"/>
    </xf>
    <xf numFmtId="49" fontId="5" fillId="2" borderId="34" xfId="3" applyNumberFormat="1" applyFont="1" applyFill="1" applyBorder="1" applyAlignment="1">
      <alignment horizontal="center" vertical="center" wrapText="1"/>
    </xf>
    <xf numFmtId="49" fontId="5" fillId="2" borderId="27" xfId="3" applyNumberFormat="1" applyFont="1" applyFill="1" applyBorder="1" applyAlignment="1">
      <alignment horizontal="center" vertical="top" wrapText="1"/>
    </xf>
    <xf numFmtId="49" fontId="5" fillId="2" borderId="21" xfId="3" applyNumberFormat="1" applyFont="1" applyFill="1" applyBorder="1" applyAlignment="1">
      <alignment horizontal="center" vertical="top" wrapText="1"/>
    </xf>
    <xf numFmtId="49" fontId="5" fillId="2" borderId="4" xfId="3" applyNumberFormat="1" applyFont="1" applyFill="1" applyBorder="1" applyAlignment="1">
      <alignment horizontal="center" vertical="top" wrapText="1"/>
    </xf>
    <xf numFmtId="49" fontId="5" fillId="2" borderId="16" xfId="3" applyNumberFormat="1" applyFont="1" applyFill="1" applyBorder="1" applyAlignment="1">
      <alignment horizontal="center" vertical="top" wrapText="1"/>
    </xf>
    <xf numFmtId="49" fontId="5" fillId="2" borderId="17" xfId="3" applyNumberFormat="1" applyFont="1" applyFill="1" applyBorder="1" applyAlignment="1">
      <alignment horizontal="center" vertical="top"/>
    </xf>
    <xf numFmtId="49" fontId="5" fillId="2" borderId="33" xfId="3" applyNumberFormat="1" applyFont="1" applyFill="1" applyBorder="1" applyAlignment="1">
      <alignment horizontal="center" vertical="top"/>
    </xf>
    <xf numFmtId="49" fontId="5" fillId="2" borderId="34" xfId="3" applyNumberFormat="1" applyFont="1" applyFill="1" applyBorder="1" applyAlignment="1">
      <alignment horizontal="center" vertical="top"/>
    </xf>
    <xf numFmtId="49" fontId="5" fillId="2" borderId="28" xfId="3" applyNumberFormat="1" applyFont="1" applyFill="1" applyBorder="1" applyAlignment="1">
      <alignment horizontal="center" vertical="top"/>
    </xf>
    <xf numFmtId="49" fontId="5" fillId="2" borderId="32" xfId="3" applyNumberFormat="1" applyFont="1" applyFill="1" applyBorder="1" applyAlignment="1">
      <alignment horizontal="center" vertical="top"/>
    </xf>
    <xf numFmtId="49" fontId="5" fillId="2" borderId="29" xfId="3" applyNumberFormat="1" applyFont="1" applyFill="1" applyBorder="1" applyAlignment="1">
      <alignment horizontal="center" vertical="top"/>
    </xf>
    <xf numFmtId="49" fontId="5" fillId="2" borderId="17" xfId="3" applyNumberFormat="1" applyFont="1" applyFill="1" applyBorder="1" applyAlignment="1">
      <alignment horizontal="center" vertical="top" wrapText="1"/>
    </xf>
    <xf numFmtId="49" fontId="5" fillId="2" borderId="33" xfId="3" applyNumberFormat="1" applyFont="1" applyFill="1" applyBorder="1" applyAlignment="1">
      <alignment horizontal="center" vertical="top" wrapText="1"/>
    </xf>
    <xf numFmtId="49" fontId="5" fillId="2" borderId="34" xfId="3" applyNumberFormat="1" applyFont="1" applyFill="1" applyBorder="1" applyAlignment="1">
      <alignment horizontal="center" vertical="top" wrapText="1"/>
    </xf>
    <xf numFmtId="49" fontId="5" fillId="0" borderId="16" xfId="3" applyNumberFormat="1" applyFont="1" applyFill="1" applyBorder="1" applyAlignment="1">
      <alignment horizontal="center" vertical="center" wrapText="1"/>
    </xf>
    <xf numFmtId="49" fontId="5" fillId="0" borderId="17" xfId="3" applyNumberFormat="1" applyFont="1" applyFill="1" applyBorder="1" applyAlignment="1">
      <alignment horizontal="center" vertical="center" wrapText="1"/>
    </xf>
    <xf numFmtId="49" fontId="5" fillId="0" borderId="33" xfId="3" applyNumberFormat="1" applyFont="1" applyFill="1" applyBorder="1" applyAlignment="1">
      <alignment horizontal="center" vertical="center" wrapText="1"/>
    </xf>
    <xf numFmtId="49" fontId="5" fillId="0" borderId="34" xfId="3" applyNumberFormat="1" applyFont="1" applyFill="1" applyBorder="1" applyAlignment="1">
      <alignment horizontal="center" vertical="center" wrapText="1"/>
    </xf>
    <xf numFmtId="49" fontId="5" fillId="2" borderId="21" xfId="3" applyNumberFormat="1" applyFont="1" applyFill="1" applyBorder="1" applyAlignment="1">
      <alignment horizontal="center" vertical="center"/>
    </xf>
    <xf numFmtId="49" fontId="5" fillId="2" borderId="16" xfId="3" applyNumberFormat="1" applyFont="1" applyFill="1" applyBorder="1" applyAlignment="1">
      <alignment horizontal="center"/>
    </xf>
    <xf numFmtId="0" fontId="7" fillId="0" borderId="43" xfId="3" applyNumberFormat="1" applyFont="1" applyFill="1" applyBorder="1" applyAlignment="1">
      <alignment horizontal="center"/>
    </xf>
    <xf numFmtId="0" fontId="7" fillId="0" borderId="17" xfId="3" applyNumberFormat="1" applyFont="1" applyFill="1" applyBorder="1" applyAlignment="1">
      <alignment horizontal="center"/>
    </xf>
    <xf numFmtId="0" fontId="7" fillId="0" borderId="32" xfId="3" applyNumberFormat="1" applyFont="1" applyFill="1" applyBorder="1" applyAlignment="1">
      <alignment horizontal="center"/>
    </xf>
    <xf numFmtId="0" fontId="7" fillId="0" borderId="29" xfId="3" applyNumberFormat="1" applyFont="1" applyFill="1" applyBorder="1" applyAlignment="1">
      <alignment horizontal="center"/>
    </xf>
    <xf numFmtId="49" fontId="5" fillId="2" borderId="0" xfId="3" applyNumberFormat="1" applyFont="1" applyFill="1" applyBorder="1" applyAlignment="1">
      <alignment horizontal="left" wrapText="1"/>
    </xf>
    <xf numFmtId="49" fontId="5" fillId="0" borderId="0" xfId="3" applyNumberFormat="1" applyFont="1" applyFill="1" applyAlignment="1">
      <alignment horizontal="left" wrapText="1"/>
    </xf>
    <xf numFmtId="49" fontId="5" fillId="0" borderId="0" xfId="3" applyNumberFormat="1" applyFont="1" applyFill="1" applyAlignment="1">
      <alignment horizontal="left"/>
    </xf>
    <xf numFmtId="49" fontId="4" fillId="0" borderId="41" xfId="3" applyNumberFormat="1" applyFont="1" applyFill="1" applyBorder="1" applyAlignment="1">
      <alignment horizontal="left" vertical="center" wrapText="1"/>
    </xf>
    <xf numFmtId="49" fontId="5" fillId="4" borderId="15" xfId="0" applyNumberFormat="1" applyFont="1" applyFill="1" applyBorder="1" applyAlignment="1">
      <alignment horizontal="left" vertical="top" wrapText="1"/>
    </xf>
    <xf numFmtId="49" fontId="5" fillId="2" borderId="0" xfId="0" applyNumberFormat="1" applyFont="1" applyFill="1" applyBorder="1" applyAlignment="1">
      <alignment horizontal="left" wrapText="1"/>
    </xf>
    <xf numFmtId="49" fontId="5" fillId="2" borderId="0" xfId="0" applyNumberFormat="1" applyFont="1" applyFill="1" applyAlignment="1">
      <alignment horizontal="left" wrapText="1"/>
    </xf>
    <xf numFmtId="49" fontId="5" fillId="4" borderId="0" xfId="0" applyNumberFormat="1" applyFont="1" applyFill="1" applyBorder="1" applyAlignment="1">
      <alignment horizontal="left" vertical="top" wrapText="1"/>
    </xf>
    <xf numFmtId="0" fontId="4" fillId="2" borderId="0" xfId="0" applyFont="1" applyFill="1" applyAlignment="1">
      <alignment horizontal="left" wrapText="1"/>
    </xf>
    <xf numFmtId="49" fontId="4" fillId="2" borderId="0" xfId="0" applyNumberFormat="1" applyFont="1" applyFill="1" applyAlignment="1">
      <alignment horizontal="left" wrapText="1"/>
    </xf>
    <xf numFmtId="49" fontId="6" fillId="2" borderId="0" xfId="0" applyNumberFormat="1" applyFont="1" applyFill="1" applyAlignment="1">
      <alignment horizontal="left" wrapText="1"/>
    </xf>
    <xf numFmtId="49" fontId="8" fillId="2" borderId="0" xfId="0" applyNumberFormat="1" applyFont="1" applyFill="1" applyAlignment="1">
      <alignment horizontal="left" wrapText="1"/>
    </xf>
    <xf numFmtId="49" fontId="5" fillId="2" borderId="8"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49" fontId="5" fillId="4" borderId="0" xfId="0" applyNumberFormat="1" applyFont="1" applyFill="1" applyAlignment="1">
      <alignment horizontal="left" vertical="top" wrapText="1"/>
    </xf>
    <xf numFmtId="49" fontId="5" fillId="4" borderId="0" xfId="0" applyNumberFormat="1" applyFont="1" applyFill="1" applyAlignment="1">
      <alignment horizontal="left" vertical="top"/>
    </xf>
    <xf numFmtId="0" fontId="8" fillId="4" borderId="18" xfId="0" applyFont="1" applyFill="1" applyBorder="1" applyAlignment="1">
      <alignment horizontal="left" vertical="center" wrapText="1"/>
    </xf>
    <xf numFmtId="0" fontId="8" fillId="4" borderId="0" xfId="0" applyFont="1" applyFill="1" applyBorder="1" applyAlignment="1">
      <alignment horizontal="left" vertical="center" wrapText="1"/>
    </xf>
    <xf numFmtId="0" fontId="0" fillId="4" borderId="0" xfId="0" applyNumberFormat="1" applyFont="1" applyFill="1" applyBorder="1" applyAlignment="1">
      <alignment horizontal="left"/>
    </xf>
    <xf numFmtId="0" fontId="8" fillId="0" borderId="1" xfId="0" applyFont="1" applyFill="1" applyBorder="1" applyAlignment="1">
      <alignment horizontal="center" vertical="center" wrapText="1"/>
    </xf>
    <xf numFmtId="0" fontId="16" fillId="0" borderId="1" xfId="0" applyNumberFormat="1" applyFont="1" applyFill="1" applyBorder="1" applyAlignment="1"/>
    <xf numFmtId="0" fontId="8" fillId="0" borderId="1" xfId="0" applyNumberFormat="1" applyFont="1" applyFill="1" applyBorder="1" applyAlignment="1">
      <alignment horizontal="center"/>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49" fontId="6" fillId="2" borderId="0" xfId="0" applyNumberFormat="1" applyFont="1" applyFill="1" applyBorder="1" applyAlignment="1">
      <alignment horizontal="left" wrapText="1"/>
    </xf>
    <xf numFmtId="49" fontId="6" fillId="2" borderId="0" xfId="0" applyNumberFormat="1" applyFont="1" applyFill="1" applyAlignment="1">
      <alignment horizontal="left" vertical="top" wrapText="1"/>
    </xf>
    <xf numFmtId="49" fontId="5" fillId="2" borderId="0" xfId="0" applyNumberFormat="1" applyFont="1" applyFill="1" applyAlignment="1">
      <alignment horizontal="left"/>
    </xf>
    <xf numFmtId="49" fontId="5" fillId="2" borderId="5"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8"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167" fontId="8" fillId="3" borderId="11" xfId="3" applyNumberFormat="1" applyFont="1" applyFill="1" applyBorder="1" applyAlignment="1">
      <alignment horizontal="center" vertical="top"/>
    </xf>
    <xf numFmtId="167" fontId="8" fillId="3" borderId="12" xfId="3" applyNumberFormat="1" applyFont="1" applyFill="1" applyBorder="1" applyAlignment="1">
      <alignment horizontal="center" vertical="top"/>
    </xf>
    <xf numFmtId="0" fontId="3" fillId="0" borderId="0" xfId="4" applyFont="1" applyFill="1" applyBorder="1" applyAlignment="1">
      <alignment horizontal="left" vertical="top" wrapText="1"/>
    </xf>
    <xf numFmtId="0" fontId="3" fillId="0" borderId="0" xfId="3" applyFont="1" applyFill="1" applyAlignment="1">
      <alignment horizontal="left" vertical="top" wrapText="1"/>
    </xf>
    <xf numFmtId="0" fontId="3" fillId="0" borderId="0" xfId="3" applyFont="1" applyFill="1" applyAlignment="1">
      <alignment horizontal="left" vertical="top"/>
    </xf>
    <xf numFmtId="49" fontId="8" fillId="0" borderId="13" xfId="3" applyNumberFormat="1" applyFont="1" applyFill="1" applyBorder="1" applyAlignment="1">
      <alignment horizontal="left" vertical="top" wrapText="1"/>
    </xf>
    <xf numFmtId="0" fontId="8" fillId="0" borderId="1" xfId="4" applyFont="1" applyFill="1" applyBorder="1" applyAlignment="1">
      <alignment horizontal="center" vertical="top" wrapText="1"/>
    </xf>
    <xf numFmtId="0" fontId="8" fillId="0" borderId="1" xfId="4" applyFont="1" applyFill="1" applyBorder="1" applyAlignment="1">
      <alignment horizontal="center" vertical="top"/>
    </xf>
    <xf numFmtId="0" fontId="8" fillId="0" borderId="1" xfId="3" applyFont="1" applyFill="1" applyBorder="1" applyAlignment="1">
      <alignment horizontal="center" vertical="top" wrapText="1"/>
    </xf>
    <xf numFmtId="0" fontId="8" fillId="0" borderId="0" xfId="0" applyNumberFormat="1" applyFont="1" applyFill="1" applyBorder="1" applyAlignment="1">
      <alignment horizontal="left" wrapText="1"/>
    </xf>
    <xf numFmtId="49" fontId="5" fillId="2" borderId="15" xfId="0" applyNumberFormat="1" applyFont="1" applyFill="1" applyBorder="1" applyAlignment="1">
      <alignment horizontal="left" vertical="center" wrapText="1"/>
    </xf>
    <xf numFmtId="49" fontId="5" fillId="2" borderId="15" xfId="0" applyNumberFormat="1" applyFont="1" applyFill="1" applyBorder="1" applyAlignment="1">
      <alignment horizontal="left" vertical="center"/>
    </xf>
    <xf numFmtId="49" fontId="5" fillId="2" borderId="14" xfId="0" applyNumberFormat="1" applyFont="1" applyFill="1" applyBorder="1" applyAlignment="1">
      <alignment horizontal="center" vertical="center" wrapText="1"/>
    </xf>
    <xf numFmtId="0" fontId="99" fillId="0" borderId="0" xfId="0" applyFont="1" applyFill="1" applyAlignment="1">
      <alignment horizontal="left" vertical="top" wrapText="1"/>
    </xf>
    <xf numFmtId="49" fontId="88" fillId="0" borderId="13" xfId="0" applyNumberFormat="1" applyFont="1" applyFill="1" applyBorder="1" applyAlignment="1">
      <alignment horizontal="left" vertical="top" wrapText="1"/>
    </xf>
    <xf numFmtId="49" fontId="88" fillId="0" borderId="48" xfId="0" applyNumberFormat="1" applyFont="1" applyFill="1" applyBorder="1" applyAlignment="1">
      <alignment horizontal="center" vertical="center"/>
    </xf>
    <xf numFmtId="49" fontId="88" fillId="0" borderId="49" xfId="0" applyNumberFormat="1" applyFont="1" applyFill="1" applyBorder="1" applyAlignment="1">
      <alignment horizontal="center" vertical="center"/>
    </xf>
    <xf numFmtId="49" fontId="88" fillId="0" borderId="19" xfId="0" applyNumberFormat="1" applyFont="1" applyFill="1" applyBorder="1" applyAlignment="1">
      <alignment horizontal="center" vertical="center"/>
    </xf>
    <xf numFmtId="49" fontId="88" fillId="0" borderId="50" xfId="0" applyNumberFormat="1" applyFont="1" applyFill="1" applyBorder="1" applyAlignment="1">
      <alignment horizontal="center" vertical="center"/>
    </xf>
    <xf numFmtId="49" fontId="88" fillId="0" borderId="1" xfId="0" applyNumberFormat="1" applyFont="1" applyFill="1" applyBorder="1" applyAlignment="1">
      <alignment horizontal="center"/>
    </xf>
    <xf numFmtId="0" fontId="99" fillId="0" borderId="0" xfId="0" applyFont="1" applyFill="1" applyAlignment="1">
      <alignment horizontal="left" wrapText="1"/>
    </xf>
    <xf numFmtId="0" fontId="97" fillId="4" borderId="0" xfId="0" applyFont="1" applyFill="1" applyAlignment="1">
      <alignment horizontal="left" vertical="top" wrapText="1"/>
    </xf>
    <xf numFmtId="0" fontId="97" fillId="0" borderId="0" xfId="0" applyFont="1" applyFill="1" applyAlignment="1">
      <alignment horizontal="left" vertical="top" wrapText="1"/>
    </xf>
    <xf numFmtId="49" fontId="5" fillId="0" borderId="33" xfId="3" applyNumberFormat="1" applyFont="1" applyFill="1" applyBorder="1" applyAlignment="1">
      <alignment horizontal="center" vertical="center"/>
    </xf>
    <xf numFmtId="49" fontId="4" fillId="0" borderId="0" xfId="3" applyNumberFormat="1" applyFont="1" applyFill="1" applyAlignment="1">
      <alignment horizontal="left" wrapText="1"/>
    </xf>
    <xf numFmtId="0" fontId="71" fillId="2" borderId="0" xfId="3" applyFont="1" applyFill="1" applyBorder="1" applyAlignment="1">
      <alignment horizontal="left" vertical="top" wrapText="1"/>
    </xf>
    <xf numFmtId="0" fontId="87" fillId="0" borderId="0" xfId="3" applyNumberFormat="1" applyFont="1" applyFill="1" applyBorder="1" applyAlignment="1">
      <alignment vertical="top"/>
    </xf>
    <xf numFmtId="49" fontId="5" fillId="0" borderId="27" xfId="3" applyNumberFormat="1" applyFont="1" applyFill="1" applyBorder="1" applyAlignment="1">
      <alignment horizontal="center" vertical="center"/>
    </xf>
    <xf numFmtId="49" fontId="5" fillId="0" borderId="4" xfId="3" applyNumberFormat="1" applyFont="1" applyFill="1" applyBorder="1" applyAlignment="1">
      <alignment horizontal="center" vertical="center"/>
    </xf>
    <xf numFmtId="0" fontId="21" fillId="0" borderId="18" xfId="5" applyNumberFormat="1" applyFont="1" applyFill="1" applyBorder="1" applyAlignment="1">
      <alignment horizontal="left" wrapText="1"/>
    </xf>
    <xf numFmtId="0" fontId="21" fillId="0" borderId="0" xfId="5" applyNumberFormat="1" applyFont="1" applyFill="1" applyBorder="1" applyAlignment="1">
      <alignment horizontal="left" wrapText="1"/>
    </xf>
    <xf numFmtId="0" fontId="18" fillId="0" borderId="13" xfId="5" applyNumberFormat="1" applyFont="1" applyFill="1" applyBorder="1" applyAlignment="1">
      <alignment horizontal="center" vertical="top" wrapText="1"/>
    </xf>
    <xf numFmtId="0" fontId="20" fillId="4" borderId="1" xfId="5" applyNumberFormat="1" applyFont="1" applyFill="1" applyBorder="1" applyAlignment="1">
      <alignment horizontal="center" vertical="center" wrapText="1"/>
    </xf>
    <xf numFmtId="0" fontId="20" fillId="4" borderId="1" xfId="5" applyNumberFormat="1" applyFont="1" applyFill="1" applyBorder="1" applyAlignment="1">
      <alignment horizontal="center" vertical="center"/>
    </xf>
    <xf numFmtId="0" fontId="18" fillId="4" borderId="1" xfId="5" applyNumberFormat="1" applyFont="1" applyFill="1" applyBorder="1" applyAlignment="1">
      <alignment horizontal="center" vertical="center"/>
    </xf>
    <xf numFmtId="0" fontId="20" fillId="4" borderId="1" xfId="5" applyNumberFormat="1" applyFont="1" applyFill="1" applyBorder="1" applyAlignment="1">
      <alignment horizontal="left" vertical="center" wrapText="1"/>
    </xf>
    <xf numFmtId="172" fontId="19" fillId="0" borderId="19" xfId="5" applyFont="1" applyBorder="1" applyAlignment="1">
      <alignment horizontal="left" wrapText="1"/>
    </xf>
    <xf numFmtId="172" fontId="19" fillId="0" borderId="0" xfId="5" applyFont="1" applyAlignment="1">
      <alignment horizontal="left" vertical="top" wrapText="1"/>
    </xf>
    <xf numFmtId="0" fontId="18" fillId="4" borderId="0" xfId="5" applyNumberFormat="1" applyFont="1" applyFill="1" applyBorder="1" applyAlignment="1">
      <alignment horizontal="left" vertical="top" wrapText="1"/>
    </xf>
    <xf numFmtId="0" fontId="18" fillId="4" borderId="0" xfId="5" applyNumberFormat="1" applyFont="1" applyFill="1" applyBorder="1" applyAlignment="1">
      <alignment horizontal="left" vertical="top"/>
    </xf>
    <xf numFmtId="49" fontId="5" fillId="2" borderId="5" xfId="6" applyNumberFormat="1" applyFont="1" applyFill="1" applyBorder="1" applyAlignment="1">
      <alignment horizontal="center" vertical="center" wrapText="1"/>
    </xf>
    <xf numFmtId="49" fontId="5" fillId="2" borderId="4" xfId="6" applyNumberFormat="1" applyFont="1" applyFill="1" applyBorder="1" applyAlignment="1">
      <alignment horizontal="center" vertical="center"/>
    </xf>
    <xf numFmtId="0" fontId="20" fillId="5" borderId="11" xfId="5" applyNumberFormat="1" applyFont="1" applyFill="1" applyBorder="1" applyAlignment="1">
      <alignment horizontal="center" vertical="top"/>
    </xf>
    <xf numFmtId="0" fontId="20" fillId="5" borderId="12" xfId="5" applyNumberFormat="1" applyFont="1" applyFill="1" applyBorder="1" applyAlignment="1">
      <alignment horizontal="center" vertical="top"/>
    </xf>
    <xf numFmtId="0" fontId="20" fillId="5" borderId="20" xfId="5" applyNumberFormat="1" applyFont="1" applyFill="1" applyBorder="1" applyAlignment="1">
      <alignment horizontal="center" vertical="top"/>
    </xf>
    <xf numFmtId="14" fontId="19" fillId="0" borderId="0" xfId="5" applyNumberFormat="1" applyFont="1" applyAlignment="1">
      <alignment horizontal="left" vertical="top" wrapText="1"/>
    </xf>
    <xf numFmtId="0" fontId="19" fillId="0" borderId="0" xfId="5" applyNumberFormat="1" applyFont="1" applyAlignment="1">
      <alignment horizontal="left" vertical="top" wrapText="1"/>
    </xf>
    <xf numFmtId="0" fontId="19" fillId="0" borderId="0" xfId="5" applyNumberFormat="1" applyFont="1" applyAlignment="1">
      <alignment horizontal="left" vertical="top"/>
    </xf>
    <xf numFmtId="167" fontId="12" fillId="0" borderId="0" xfId="5" applyNumberFormat="1" applyFont="1" applyFill="1" applyBorder="1" applyAlignment="1">
      <alignment horizontal="left" vertical="top" wrapText="1"/>
    </xf>
    <xf numFmtId="0" fontId="22" fillId="7" borderId="11" xfId="11" applyFont="1" applyFill="1" applyBorder="1" applyAlignment="1">
      <alignment horizontal="center" vertical="center"/>
    </xf>
    <xf numFmtId="0" fontId="22" fillId="7" borderId="20" xfId="11" applyFont="1" applyFill="1" applyBorder="1" applyAlignment="1">
      <alignment horizontal="center" vertical="center"/>
    </xf>
    <xf numFmtId="0" fontId="30" fillId="0" borderId="13" xfId="5" applyNumberFormat="1" applyFont="1" applyBorder="1" applyAlignment="1">
      <alignment horizontal="center"/>
    </xf>
    <xf numFmtId="0" fontId="22" fillId="7" borderId="26" xfId="11" applyFont="1" applyFill="1" applyBorder="1" applyAlignment="1">
      <alignment horizontal="center" vertical="center" wrapText="1"/>
    </xf>
    <xf numFmtId="0" fontId="22" fillId="7" borderId="22" xfId="11" applyFont="1" applyFill="1" applyBorder="1" applyAlignment="1">
      <alignment horizontal="center" vertical="center" wrapText="1"/>
    </xf>
    <xf numFmtId="0" fontId="22" fillId="7" borderId="25" xfId="11" applyFont="1" applyFill="1" applyBorder="1" applyAlignment="1">
      <alignment horizontal="center" vertical="center" wrapText="1"/>
    </xf>
    <xf numFmtId="172" fontId="22" fillId="7" borderId="11" xfId="5" applyFont="1" applyFill="1" applyBorder="1" applyAlignment="1">
      <alignment horizontal="center" vertical="center" wrapText="1"/>
    </xf>
    <xf numFmtId="172" fontId="22" fillId="7" borderId="12" xfId="5" applyFont="1" applyFill="1" applyBorder="1" applyAlignment="1">
      <alignment horizontal="center" vertical="center" wrapText="1"/>
    </xf>
    <xf numFmtId="172" fontId="22" fillId="7" borderId="20" xfId="5" applyFont="1" applyFill="1" applyBorder="1" applyAlignment="1">
      <alignment horizontal="center" vertical="center" wrapText="1"/>
    </xf>
    <xf numFmtId="172" fontId="22" fillId="7" borderId="1" xfId="5" applyFont="1" applyFill="1" applyBorder="1" applyAlignment="1">
      <alignment horizontal="center" vertical="center" wrapText="1"/>
    </xf>
    <xf numFmtId="0" fontId="20" fillId="7" borderId="1" xfId="5" applyNumberFormat="1" applyFont="1" applyFill="1" applyBorder="1" applyAlignment="1">
      <alignment horizontal="center" vertical="center" wrapText="1"/>
    </xf>
    <xf numFmtId="0" fontId="20" fillId="7" borderId="26" xfId="5" applyNumberFormat="1" applyFont="1" applyFill="1" applyBorder="1" applyAlignment="1">
      <alignment horizontal="center" vertical="center" wrapText="1"/>
    </xf>
    <xf numFmtId="0" fontId="20" fillId="7" borderId="25" xfId="5" applyNumberFormat="1" applyFont="1" applyFill="1" applyBorder="1" applyAlignment="1">
      <alignment horizontal="center" vertical="center" wrapText="1"/>
    </xf>
    <xf numFmtId="0" fontId="25" fillId="4" borderId="0" xfId="5" applyNumberFormat="1" applyFont="1" applyFill="1" applyBorder="1" applyAlignment="1">
      <alignment horizontal="left" vertical="center" wrapText="1"/>
    </xf>
    <xf numFmtId="0" fontId="25" fillId="4" borderId="0" xfId="5" applyNumberFormat="1" applyFont="1" applyFill="1" applyBorder="1" applyAlignment="1">
      <alignment horizontal="left" vertical="center"/>
    </xf>
    <xf numFmtId="0" fontId="20" fillId="0" borderId="11" xfId="5" applyNumberFormat="1" applyFont="1" applyBorder="1" applyAlignment="1">
      <alignment horizontal="center"/>
    </xf>
    <xf numFmtId="0" fontId="20" fillId="0" borderId="12" xfId="5" applyNumberFormat="1" applyFont="1" applyBorder="1" applyAlignment="1">
      <alignment horizontal="center"/>
    </xf>
    <xf numFmtId="0" fontId="20" fillId="0" borderId="20" xfId="5" applyNumberFormat="1" applyFont="1" applyBorder="1" applyAlignment="1">
      <alignment horizontal="center"/>
    </xf>
    <xf numFmtId="0" fontId="26" fillId="4" borderId="1" xfId="5" applyNumberFormat="1" applyFont="1" applyFill="1" applyBorder="1" applyAlignment="1">
      <alignment horizontal="center" vertical="center"/>
    </xf>
    <xf numFmtId="49" fontId="5" fillId="2" borderId="21" xfId="6" applyNumberFormat="1" applyFont="1" applyFill="1" applyBorder="1" applyAlignment="1">
      <alignment horizontal="center" vertical="center" wrapText="1"/>
    </xf>
    <xf numFmtId="0" fontId="20" fillId="7" borderId="22" xfId="5" applyNumberFormat="1" applyFont="1" applyFill="1" applyBorder="1" applyAlignment="1">
      <alignment horizontal="center" vertical="center" wrapText="1"/>
    </xf>
    <xf numFmtId="0" fontId="20" fillId="7" borderId="23" xfId="5" applyNumberFormat="1" applyFont="1" applyFill="1" applyBorder="1" applyAlignment="1">
      <alignment horizontal="center" vertical="center" wrapText="1"/>
    </xf>
    <xf numFmtId="0" fontId="20" fillId="7" borderId="24" xfId="5" applyNumberFormat="1" applyFont="1" applyFill="1" applyBorder="1" applyAlignment="1">
      <alignment horizontal="center" vertical="center" wrapText="1"/>
    </xf>
    <xf numFmtId="172" fontId="34" fillId="0" borderId="0" xfId="5" applyFont="1" applyFill="1" applyAlignment="1">
      <alignment horizontal="left" wrapText="1"/>
    </xf>
    <xf numFmtId="0" fontId="26" fillId="0" borderId="13" xfId="5" applyNumberFormat="1" applyFont="1" applyFill="1" applyBorder="1" applyAlignment="1">
      <alignment horizontal="left" vertical="center" wrapText="1"/>
    </xf>
    <xf numFmtId="0" fontId="30" fillId="7" borderId="12" xfId="5" applyNumberFormat="1" applyFont="1" applyFill="1" applyBorder="1" applyAlignment="1">
      <alignment horizontal="center"/>
    </xf>
    <xf numFmtId="0" fontId="30" fillId="7" borderId="20" xfId="5" applyNumberFormat="1" applyFont="1" applyFill="1" applyBorder="1" applyAlignment="1">
      <alignment horizontal="center"/>
    </xf>
    <xf numFmtId="0" fontId="30" fillId="7" borderId="11" xfId="5" applyNumberFormat="1" applyFont="1" applyFill="1" applyBorder="1" applyAlignment="1">
      <alignment horizontal="center"/>
    </xf>
    <xf numFmtId="0" fontId="31" fillId="7" borderId="11" xfId="11" applyFont="1" applyFill="1" applyBorder="1" applyAlignment="1">
      <alignment horizontal="center" vertical="center" wrapText="1"/>
    </xf>
    <xf numFmtId="0" fontId="31" fillId="7" borderId="20" xfId="11" applyFont="1" applyFill="1" applyBorder="1" applyAlignment="1">
      <alignment horizontal="center" vertical="center" wrapText="1"/>
    </xf>
    <xf numFmtId="0" fontId="22" fillId="7" borderId="11" xfId="11" applyFont="1" applyFill="1" applyBorder="1" applyAlignment="1">
      <alignment horizontal="center" vertical="center" wrapText="1"/>
    </xf>
    <xf numFmtId="0" fontId="22" fillId="7" borderId="20" xfId="11" applyFont="1" applyFill="1" applyBorder="1" applyAlignment="1">
      <alignment horizontal="center" vertical="center" wrapText="1"/>
    </xf>
    <xf numFmtId="0" fontId="22" fillId="7" borderId="1" xfId="11" applyFont="1" applyFill="1" applyBorder="1" applyAlignment="1">
      <alignment horizontal="center" vertical="center" wrapText="1"/>
    </xf>
    <xf numFmtId="0" fontId="30" fillId="0" borderId="1" xfId="5" applyNumberFormat="1" applyFont="1" applyBorder="1" applyAlignment="1">
      <alignment horizontal="center"/>
    </xf>
    <xf numFmtId="0" fontId="22" fillId="7" borderId="1" xfId="11" applyFont="1" applyFill="1" applyBorder="1" applyAlignment="1">
      <alignment horizontal="center" vertical="center"/>
    </xf>
    <xf numFmtId="0" fontId="18" fillId="4" borderId="1" xfId="5" applyNumberFormat="1" applyFont="1" applyFill="1" applyBorder="1" applyAlignment="1">
      <alignment horizontal="left" vertical="center" wrapText="1"/>
    </xf>
    <xf numFmtId="0" fontId="18" fillId="4" borderId="1" xfId="5" applyNumberFormat="1" applyFont="1" applyFill="1" applyBorder="1" applyAlignment="1">
      <alignment horizontal="left" vertical="center"/>
    </xf>
    <xf numFmtId="0" fontId="26" fillId="4" borderId="12" xfId="5" applyNumberFormat="1" applyFont="1" applyFill="1" applyBorder="1" applyAlignment="1">
      <alignment horizontal="center" vertical="center"/>
    </xf>
    <xf numFmtId="3" fontId="22" fillId="4" borderId="26" xfId="10" applyNumberFormat="1" applyFont="1" applyFill="1" applyBorder="1" applyAlignment="1">
      <alignment horizontal="center" vertical="center" wrapText="1"/>
    </xf>
    <xf numFmtId="3" fontId="22" fillId="4" borderId="25" xfId="10" applyNumberFormat="1" applyFont="1" applyFill="1" applyBorder="1" applyAlignment="1">
      <alignment horizontal="center" vertical="center" wrapText="1"/>
    </xf>
    <xf numFmtId="0" fontId="20" fillId="7" borderId="11" xfId="5" applyNumberFormat="1" applyFont="1" applyFill="1" applyBorder="1" applyAlignment="1">
      <alignment horizontal="center" vertical="center" wrapText="1"/>
    </xf>
    <xf numFmtId="0" fontId="20" fillId="7" borderId="20" xfId="5" applyNumberFormat="1" applyFont="1" applyFill="1" applyBorder="1" applyAlignment="1">
      <alignment horizontal="center" vertical="center" wrapText="1"/>
    </xf>
    <xf numFmtId="0" fontId="9" fillId="7" borderId="26" xfId="11" applyFont="1" applyFill="1" applyBorder="1" applyAlignment="1">
      <alignment horizontal="center" vertical="center" wrapText="1"/>
    </xf>
    <xf numFmtId="0" fontId="9" fillId="7" borderId="25" xfId="11" applyFont="1" applyFill="1" applyBorder="1" applyAlignment="1">
      <alignment horizontal="center" vertical="center" wrapText="1"/>
    </xf>
    <xf numFmtId="17" fontId="44" fillId="0" borderId="19" xfId="5" applyNumberFormat="1" applyFont="1" applyFill="1" applyBorder="1" applyAlignment="1">
      <alignment horizontal="left" vertical="top" wrapText="1"/>
    </xf>
    <xf numFmtId="172" fontId="45" fillId="0" borderId="0" xfId="5" applyFont="1" applyBorder="1" applyAlignment="1">
      <alignment horizontal="left" wrapText="1"/>
    </xf>
    <xf numFmtId="0" fontId="43" fillId="0" borderId="11" xfId="5" applyNumberFormat="1" applyFont="1" applyBorder="1" applyAlignment="1">
      <alignment horizontal="center"/>
    </xf>
    <xf numFmtId="0" fontId="43" fillId="0" borderId="12" xfId="5" applyNumberFormat="1" applyFont="1" applyBorder="1" applyAlignment="1">
      <alignment horizontal="center"/>
    </xf>
    <xf numFmtId="0" fontId="43" fillId="0" borderId="20" xfId="5" applyNumberFormat="1" applyFont="1" applyBorder="1" applyAlignment="1">
      <alignment horizontal="center"/>
    </xf>
    <xf numFmtId="0" fontId="9" fillId="7" borderId="22" xfId="11" applyFont="1" applyFill="1" applyBorder="1" applyAlignment="1">
      <alignment horizontal="center" vertical="center" wrapText="1"/>
    </xf>
    <xf numFmtId="172" fontId="9" fillId="7" borderId="11" xfId="5" applyFont="1" applyFill="1" applyBorder="1" applyAlignment="1">
      <alignment horizontal="center" vertical="center" wrapText="1"/>
    </xf>
    <xf numFmtId="172" fontId="9" fillId="7" borderId="12" xfId="5" applyFont="1" applyFill="1" applyBorder="1" applyAlignment="1">
      <alignment horizontal="center" vertical="center" wrapText="1"/>
    </xf>
    <xf numFmtId="172" fontId="9" fillId="7" borderId="20" xfId="5" applyFont="1" applyFill="1" applyBorder="1" applyAlignment="1">
      <alignment horizontal="center" vertical="center" wrapText="1"/>
    </xf>
    <xf numFmtId="0" fontId="9" fillId="7" borderId="11" xfId="11" applyFont="1" applyFill="1" applyBorder="1" applyAlignment="1">
      <alignment horizontal="center" vertical="center"/>
    </xf>
    <xf numFmtId="0" fontId="9" fillId="7" borderId="20" xfId="11" applyFont="1" applyFill="1" applyBorder="1" applyAlignment="1">
      <alignment horizontal="center" vertical="center"/>
    </xf>
    <xf numFmtId="0" fontId="30" fillId="7" borderId="26" xfId="5" applyNumberFormat="1" applyFont="1" applyFill="1" applyBorder="1" applyAlignment="1">
      <alignment horizontal="center" vertical="center" wrapText="1"/>
    </xf>
    <xf numFmtId="0" fontId="30" fillId="7" borderId="25" xfId="5" applyNumberFormat="1" applyFont="1" applyFill="1" applyBorder="1" applyAlignment="1">
      <alignment horizontal="center" vertical="center" wrapText="1"/>
    </xf>
    <xf numFmtId="0" fontId="26" fillId="4" borderId="13" xfId="5" applyNumberFormat="1" applyFont="1" applyFill="1" applyBorder="1" applyAlignment="1">
      <alignment horizontal="left" vertical="top" wrapText="1"/>
    </xf>
    <xf numFmtId="0" fontId="36" fillId="4" borderId="12" xfId="5" applyNumberFormat="1" applyFont="1" applyFill="1" applyBorder="1" applyAlignment="1">
      <alignment horizontal="center" vertical="center"/>
    </xf>
    <xf numFmtId="0" fontId="30" fillId="7" borderId="1" xfId="5" applyNumberFormat="1" applyFont="1" applyFill="1" applyBorder="1" applyAlignment="1">
      <alignment horizontal="center" vertical="center" wrapText="1"/>
    </xf>
    <xf numFmtId="0" fontId="30" fillId="7" borderId="11" xfId="5" applyNumberFormat="1" applyFont="1" applyFill="1" applyBorder="1" applyAlignment="1">
      <alignment horizontal="center" vertical="center" wrapText="1"/>
    </xf>
    <xf numFmtId="0" fontId="30" fillId="7" borderId="20" xfId="5" applyNumberFormat="1" applyFont="1" applyFill="1" applyBorder="1" applyAlignment="1">
      <alignment horizontal="center" vertical="center" wrapText="1"/>
    </xf>
    <xf numFmtId="167" fontId="47" fillId="0" borderId="11" xfId="5" applyNumberFormat="1" applyFont="1" applyFill="1" applyBorder="1" applyAlignment="1">
      <alignment horizontal="left" vertical="top" wrapText="1"/>
    </xf>
    <xf numFmtId="167" fontId="47" fillId="0" borderId="12" xfId="5" applyNumberFormat="1" applyFont="1" applyFill="1" applyBorder="1" applyAlignment="1">
      <alignment horizontal="left" vertical="top" wrapText="1"/>
    </xf>
    <xf numFmtId="167" fontId="47" fillId="0" borderId="18" xfId="5" applyNumberFormat="1" applyFont="1" applyFill="1" applyBorder="1" applyAlignment="1">
      <alignment horizontal="left" vertical="center" wrapText="1"/>
    </xf>
    <xf numFmtId="167" fontId="47" fillId="0" borderId="0" xfId="5" applyNumberFormat="1" applyFont="1" applyFill="1" applyBorder="1" applyAlignment="1">
      <alignment horizontal="left" vertical="center" wrapText="1"/>
    </xf>
    <xf numFmtId="167" fontId="47" fillId="0" borderId="18" xfId="5" applyNumberFormat="1" applyFont="1" applyFill="1" applyBorder="1" applyAlignment="1">
      <alignment horizontal="left" vertical="top" wrapText="1"/>
    </xf>
    <xf numFmtId="167" fontId="47" fillId="0" borderId="0" xfId="5" applyNumberFormat="1" applyFont="1" applyFill="1" applyBorder="1" applyAlignment="1">
      <alignment horizontal="left" vertical="top" wrapText="1"/>
    </xf>
    <xf numFmtId="172" fontId="30" fillId="0" borderId="23" xfId="5" applyFont="1" applyFill="1" applyBorder="1" applyAlignment="1">
      <alignment horizontal="left" vertical="top" wrapText="1"/>
    </xf>
    <xf numFmtId="172" fontId="30" fillId="0" borderId="13" xfId="5" applyFont="1" applyFill="1" applyBorder="1" applyAlignment="1">
      <alignment horizontal="left" vertical="top" wrapText="1"/>
    </xf>
    <xf numFmtId="172" fontId="30" fillId="0" borderId="11" xfId="5" applyFont="1" applyFill="1" applyBorder="1" applyAlignment="1">
      <alignment horizontal="center"/>
    </xf>
    <xf numFmtId="172" fontId="30" fillId="0" borderId="12" xfId="5" applyFont="1" applyFill="1" applyBorder="1" applyAlignment="1">
      <alignment horizontal="center"/>
    </xf>
    <xf numFmtId="167" fontId="47" fillId="0" borderId="12" xfId="5" applyNumberFormat="1" applyFont="1" applyFill="1" applyBorder="1" applyAlignment="1">
      <alignment horizontal="left" vertical="top"/>
    </xf>
    <xf numFmtId="167" fontId="47" fillId="0" borderId="20" xfId="5" applyNumberFormat="1" applyFont="1" applyFill="1" applyBorder="1" applyAlignment="1">
      <alignment horizontal="left" vertical="top"/>
    </xf>
    <xf numFmtId="172" fontId="19" fillId="0" borderId="0" xfId="5" applyFont="1" applyFill="1" applyBorder="1" applyAlignment="1">
      <alignment horizontal="left" vertical="top" wrapText="1"/>
    </xf>
    <xf numFmtId="172" fontId="19" fillId="0" borderId="0" xfId="5" applyFont="1" applyFill="1" applyBorder="1" applyAlignment="1">
      <alignment horizontal="left" vertical="top"/>
    </xf>
    <xf numFmtId="172" fontId="21" fillId="0" borderId="0" xfId="5" applyFont="1" applyBorder="1" applyAlignment="1">
      <alignment horizontal="left" vertical="top" wrapText="1"/>
    </xf>
    <xf numFmtId="178" fontId="12" fillId="0" borderId="26" xfId="5" applyNumberFormat="1" applyFont="1" applyFill="1" applyBorder="1" applyAlignment="1">
      <alignment horizontal="center" vertical="center" wrapText="1"/>
    </xf>
    <xf numFmtId="178" fontId="12" fillId="0" borderId="22" xfId="5" applyNumberFormat="1" applyFont="1" applyFill="1" applyBorder="1" applyAlignment="1">
      <alignment horizontal="center" vertical="center" wrapText="1"/>
    </xf>
    <xf numFmtId="178" fontId="12" fillId="0" borderId="25" xfId="5" applyNumberFormat="1" applyFont="1" applyFill="1" applyBorder="1" applyAlignment="1">
      <alignment horizontal="center" vertical="center" wrapText="1"/>
    </xf>
    <xf numFmtId="172" fontId="12" fillId="0" borderId="26" xfId="5" applyFont="1" applyFill="1" applyBorder="1" applyAlignment="1">
      <alignment horizontal="center" vertical="center" wrapText="1"/>
    </xf>
    <xf numFmtId="172" fontId="12" fillId="0" borderId="22" xfId="5" applyFont="1" applyFill="1" applyBorder="1" applyAlignment="1">
      <alignment horizontal="center" vertical="center" wrapText="1"/>
    </xf>
    <xf numFmtId="172" fontId="12" fillId="0" borderId="25" xfId="5" applyFont="1" applyFill="1" applyBorder="1" applyAlignment="1">
      <alignment horizontal="center" vertical="center" wrapText="1"/>
    </xf>
    <xf numFmtId="172" fontId="19" fillId="0" borderId="19" xfId="5" applyFont="1" applyFill="1" applyBorder="1" applyAlignment="1">
      <alignment horizontal="left" vertical="top" wrapText="1"/>
    </xf>
    <xf numFmtId="172" fontId="20" fillId="0" borderId="0" xfId="5" applyFont="1" applyFill="1" applyBorder="1" applyAlignment="1">
      <alignment horizontal="left"/>
    </xf>
    <xf numFmtId="0" fontId="18" fillId="0" borderId="13" xfId="5" applyNumberFormat="1" applyFont="1" applyFill="1" applyBorder="1" applyAlignment="1">
      <alignment horizontal="left" vertical="top" wrapText="1"/>
    </xf>
    <xf numFmtId="0" fontId="49" fillId="7" borderId="26" xfId="5" applyNumberFormat="1" applyFont="1" applyFill="1" applyBorder="1" applyAlignment="1">
      <alignment horizontal="center" vertical="center" wrapText="1"/>
    </xf>
    <xf numFmtId="0" fontId="49" fillId="7" borderId="25" xfId="5" applyNumberFormat="1" applyFont="1" applyFill="1" applyBorder="1" applyAlignment="1">
      <alignment horizontal="center" vertical="center" wrapText="1"/>
    </xf>
    <xf numFmtId="0" fontId="20" fillId="7" borderId="12" xfId="5" applyNumberFormat="1" applyFont="1" applyFill="1" applyBorder="1" applyAlignment="1">
      <alignment horizontal="center" vertical="center" wrapText="1"/>
    </xf>
    <xf numFmtId="172" fontId="65" fillId="0" borderId="26" xfId="5" applyFont="1" applyFill="1" applyBorder="1" applyAlignment="1">
      <alignment horizontal="center" vertical="center" wrapText="1"/>
    </xf>
    <xf numFmtId="172" fontId="65" fillId="0" borderId="22" xfId="5" applyFont="1" applyFill="1" applyBorder="1" applyAlignment="1">
      <alignment horizontal="center" vertical="center" wrapText="1"/>
    </xf>
    <xf numFmtId="172" fontId="65" fillId="0" borderId="25" xfId="5" applyFont="1" applyFill="1" applyBorder="1" applyAlignment="1">
      <alignment horizontal="center" vertical="center" wrapText="1"/>
    </xf>
    <xf numFmtId="178" fontId="65" fillId="0" borderId="26" xfId="5" applyNumberFormat="1" applyFont="1" applyFill="1" applyBorder="1" applyAlignment="1">
      <alignment horizontal="center" vertical="center" wrapText="1"/>
    </xf>
    <xf numFmtId="178" fontId="65" fillId="0" borderId="22" xfId="5" applyNumberFormat="1" applyFont="1" applyFill="1" applyBorder="1" applyAlignment="1">
      <alignment horizontal="center" vertical="center" wrapText="1"/>
    </xf>
    <xf numFmtId="178" fontId="65" fillId="0" borderId="25" xfId="5" applyNumberFormat="1" applyFont="1" applyFill="1" applyBorder="1" applyAlignment="1">
      <alignment horizontal="center" vertical="center" wrapText="1"/>
    </xf>
    <xf numFmtId="172" fontId="24" fillId="0" borderId="0" xfId="5" applyFont="1" applyFill="1" applyAlignment="1">
      <alignment horizontal="left" vertical="top" wrapText="1"/>
    </xf>
    <xf numFmtId="172" fontId="62" fillId="0" borderId="13" xfId="5" applyFont="1" applyFill="1" applyBorder="1" applyAlignment="1">
      <alignment horizontal="left" vertical="center" wrapText="1"/>
    </xf>
    <xf numFmtId="172" fontId="33" fillId="4" borderId="26" xfId="5" applyFont="1" applyFill="1" applyBorder="1" applyAlignment="1">
      <alignment horizontal="center" vertical="center" wrapText="1"/>
    </xf>
    <xf numFmtId="172" fontId="33" fillId="4" borderId="22" xfId="5" applyFont="1" applyFill="1" applyBorder="1" applyAlignment="1">
      <alignment horizontal="center" vertical="center"/>
    </xf>
    <xf numFmtId="172" fontId="33" fillId="4" borderId="25" xfId="5" applyFont="1" applyFill="1" applyBorder="1" applyAlignment="1">
      <alignment horizontal="center" vertical="center"/>
    </xf>
    <xf numFmtId="172" fontId="20" fillId="4" borderId="0" xfId="5" applyFont="1" applyFill="1" applyAlignment="1">
      <alignment horizontal="left" vertical="top" wrapText="1"/>
    </xf>
    <xf numFmtId="172" fontId="33" fillId="4" borderId="22" xfId="5" applyFont="1" applyFill="1" applyBorder="1" applyAlignment="1">
      <alignment horizontal="center" vertical="center" wrapText="1"/>
    </xf>
    <xf numFmtId="172" fontId="33" fillId="4" borderId="25" xfId="5" applyFont="1" applyFill="1" applyBorder="1" applyAlignment="1">
      <alignment horizontal="center" vertical="center" wrapText="1"/>
    </xf>
    <xf numFmtId="0" fontId="18" fillId="4" borderId="13" xfId="5" applyNumberFormat="1" applyFont="1" applyFill="1" applyBorder="1" applyAlignment="1">
      <alignment horizontal="left" vertical="top" wrapText="1"/>
    </xf>
    <xf numFmtId="0" fontId="62" fillId="7" borderId="1" xfId="5" applyNumberFormat="1" applyFont="1" applyFill="1" applyBorder="1" applyAlignment="1">
      <alignment horizontal="center" vertical="center" wrapText="1"/>
    </xf>
    <xf numFmtId="43" fontId="15" fillId="0" borderId="0" xfId="1" applyFont="1" applyFill="1" applyBorder="1" applyAlignment="1">
      <alignment horizontal="left" vertical="top" wrapText="1"/>
    </xf>
    <xf numFmtId="43" fontId="15" fillId="0" borderId="0" xfId="1" applyFont="1" applyFill="1" applyBorder="1" applyAlignment="1">
      <alignment horizontal="left" vertical="top"/>
    </xf>
    <xf numFmtId="43" fontId="34" fillId="0" borderId="1" xfId="1" applyFont="1" applyFill="1" applyBorder="1" applyAlignment="1">
      <alignment horizontal="left" vertical="top" wrapText="1"/>
    </xf>
  </cellXfs>
  <cellStyles count="29">
    <cellStyle name="Comma" xfId="1" builtinId="3"/>
    <cellStyle name="Comma 16" xfId="22"/>
    <cellStyle name="Comma 18" xfId="17"/>
    <cellStyle name="Comma 2 124" xfId="12"/>
    <cellStyle name="Comma 2 124 2" xfId="16"/>
    <cellStyle name="Comma 2 3 86" xfId="13"/>
    <cellStyle name="Comma 3" xfId="28"/>
    <cellStyle name="Comma 3 101" xfId="14"/>
    <cellStyle name="Comma 7" xfId="19"/>
    <cellStyle name="Indian Comma" xfId="10"/>
    <cellStyle name="Normal" xfId="0" builtinId="0"/>
    <cellStyle name="Normal 12 3 3" xfId="3"/>
    <cellStyle name="Normal 12 3 3 2" xfId="6"/>
    <cellStyle name="Normal 2" xfId="24"/>
    <cellStyle name="Normal 2 134" xfId="5"/>
    <cellStyle name="Normal 2 18 2" xfId="18"/>
    <cellStyle name="Normal 23 2" xfId="20"/>
    <cellStyle name="Normal 3" xfId="15"/>
    <cellStyle name="Normal 3 144" xfId="11"/>
    <cellStyle name="Normal 4" xfId="26"/>
    <cellStyle name="Normal 41" xfId="23"/>
    <cellStyle name="Normal 42" xfId="25"/>
    <cellStyle name="Normal 5 10" xfId="8"/>
    <cellStyle name="Normal 6" xfId="27"/>
    <cellStyle name="Normal 7" xfId="4"/>
    <cellStyle name="Normal 8" xfId="7"/>
    <cellStyle name="Normal_tables-oct" xfId="9"/>
    <cellStyle name="Normal_tables-oct 4" xfId="2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8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Old%20share%20folder\PNotes-ODIs\Monthly%20Reports%20Submitted\2022\Oct%2022\Reports%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Report 1 - FPI(D)"/>
      <sheetName val="FB -Report 2 - FPI Grp"/>
      <sheetName val="report 3"/>
      <sheetName val="Sheet1"/>
    </sheetNames>
    <sheetDataSet>
      <sheetData sheetId="0" refreshError="1"/>
      <sheetData sheetId="1" refreshError="1">
        <row r="42">
          <cell r="K42">
            <v>97784.44643641467</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zoomScaleNormal="100" workbookViewId="0"/>
  </sheetViews>
  <sheetFormatPr defaultRowHeight="15.75"/>
  <cols>
    <col min="1" max="1" width="141.140625" style="795" customWidth="1"/>
    <col min="2" max="2" width="9.140625" style="789" customWidth="1"/>
    <col min="3" max="16384" width="9.140625" style="789"/>
  </cols>
  <sheetData>
    <row r="1" spans="1:17" ht="12.75" customHeight="1">
      <c r="A1" s="788" t="s">
        <v>1074</v>
      </c>
    </row>
    <row r="2" spans="1:17" s="791" customFormat="1" ht="24" customHeight="1">
      <c r="A2" s="790" t="s">
        <v>1075</v>
      </c>
      <c r="L2" s="792"/>
      <c r="M2" s="792"/>
      <c r="Q2" s="792"/>
    </row>
    <row r="3" spans="1:17" s="791" customFormat="1" ht="34.5" customHeight="1">
      <c r="A3" s="793" t="s">
        <v>1076</v>
      </c>
      <c r="M3" s="792"/>
      <c r="N3" s="792"/>
      <c r="O3" s="792"/>
      <c r="P3" s="792"/>
    </row>
    <row r="4" spans="1:17" s="791" customFormat="1" ht="53.25" customHeight="1">
      <c r="A4" s="793" t="s">
        <v>1077</v>
      </c>
      <c r="B4" s="792"/>
    </row>
    <row r="5" spans="1:17" s="791" customFormat="1" ht="54.75" customHeight="1">
      <c r="A5" s="793" t="s">
        <v>1078</v>
      </c>
      <c r="B5" s="794"/>
    </row>
    <row r="6" spans="1:17" s="791" customFormat="1" ht="41.25" customHeight="1">
      <c r="A6" s="793" t="s">
        <v>1079</v>
      </c>
      <c r="B6" s="794"/>
    </row>
    <row r="7" spans="1:17" s="791" customFormat="1" ht="38.25" customHeight="1">
      <c r="A7" s="793" t="s">
        <v>1080</v>
      </c>
    </row>
    <row r="8" spans="1:17" s="791" customFormat="1" ht="37.5" customHeight="1">
      <c r="A8" s="793" t="s">
        <v>1081</v>
      </c>
      <c r="B8" s="792"/>
    </row>
    <row r="9" spans="1:17" s="791" customFormat="1" ht="45" customHeight="1">
      <c r="A9" s="793" t="s">
        <v>1082</v>
      </c>
      <c r="B9" s="792"/>
    </row>
    <row r="10" spans="1:17" s="791" customFormat="1" ht="56.25" customHeight="1">
      <c r="A10" s="793" t="s">
        <v>1083</v>
      </c>
      <c r="B10" s="792"/>
    </row>
    <row r="11" spans="1:17" s="791" customFormat="1" ht="52.5" customHeight="1">
      <c r="A11" s="793" t="s">
        <v>1084</v>
      </c>
      <c r="B11" s="792"/>
    </row>
    <row r="12" spans="1:17" s="791" customFormat="1" ht="52.5" customHeight="1">
      <c r="A12" s="793" t="s">
        <v>1085</v>
      </c>
      <c r="B12" s="792"/>
    </row>
    <row r="13" spans="1:17" s="791" customFormat="1" ht="37.5" customHeight="1">
      <c r="A13" s="793" t="s">
        <v>1086</v>
      </c>
      <c r="B13" s="792"/>
    </row>
    <row r="14" spans="1:17" s="791" customFormat="1" ht="39.75" customHeight="1">
      <c r="A14" s="793" t="s">
        <v>1087</v>
      </c>
      <c r="B14" s="792"/>
    </row>
    <row r="15" spans="1:17" s="791" customFormat="1" ht="39.75" customHeight="1">
      <c r="A15" s="793" t="s">
        <v>1088</v>
      </c>
    </row>
    <row r="16" spans="1:17" s="791" customFormat="1" ht="42" customHeight="1">
      <c r="A16" s="793" t="s">
        <v>1089</v>
      </c>
      <c r="B16" s="792"/>
    </row>
    <row r="17" spans="1:2" s="791" customFormat="1" ht="39" customHeight="1">
      <c r="A17" s="793" t="s">
        <v>1090</v>
      </c>
      <c r="B17" s="792"/>
    </row>
    <row r="18" spans="1:2" s="791" customFormat="1" ht="57.75" customHeight="1">
      <c r="A18" s="793" t="s">
        <v>1091</v>
      </c>
      <c r="B18" s="792"/>
    </row>
    <row r="19" spans="1:2" s="791" customFormat="1" ht="41.25" customHeight="1">
      <c r="A19" s="793" t="s">
        <v>1092</v>
      </c>
    </row>
    <row r="20" spans="1:2" s="791" customFormat="1" ht="37.5" customHeight="1">
      <c r="A20" s="793" t="s">
        <v>1093</v>
      </c>
      <c r="B20" s="792"/>
    </row>
    <row r="21" spans="1:2" s="791" customFormat="1" ht="39.75" customHeight="1">
      <c r="A21" s="793" t="s">
        <v>1094</v>
      </c>
      <c r="B21" s="792"/>
    </row>
    <row r="22" spans="1:2" s="791" customFormat="1" ht="38.25" customHeight="1">
      <c r="A22" s="793" t="s">
        <v>1095</v>
      </c>
      <c r="B22" s="792"/>
    </row>
    <row r="23" spans="1:2" s="791" customFormat="1" ht="36.75" customHeight="1">
      <c r="A23" s="793" t="s">
        <v>1096</v>
      </c>
    </row>
    <row r="24" spans="1:2" s="791" customFormat="1" ht="39" customHeight="1">
      <c r="A24" s="793" t="s">
        <v>1097</v>
      </c>
    </row>
    <row r="25" spans="1:2" s="791" customFormat="1" ht="42" customHeight="1">
      <c r="A25" s="793" t="s">
        <v>1098</v>
      </c>
    </row>
    <row r="26" spans="1:2" s="791" customFormat="1" ht="39.75" customHeight="1">
      <c r="A26" s="793" t="s">
        <v>1099</v>
      </c>
    </row>
    <row r="27" spans="1:2" s="791" customFormat="1" ht="37.5" customHeight="1">
      <c r="A27" s="793" t="s">
        <v>1100</v>
      </c>
    </row>
    <row r="28" spans="1:2" s="791" customFormat="1" ht="38.25" customHeight="1">
      <c r="A28" s="793" t="s">
        <v>1101</v>
      </c>
    </row>
    <row r="29" spans="1:2" s="791" customFormat="1" ht="35.25" customHeight="1">
      <c r="A29" s="793" t="s">
        <v>1102</v>
      </c>
    </row>
    <row r="30" spans="1:2" s="791" customFormat="1" ht="39" customHeight="1">
      <c r="A30" s="793" t="s">
        <v>1103</v>
      </c>
    </row>
    <row r="31" spans="1:2" s="791" customFormat="1" ht="38.25" customHeight="1">
      <c r="A31" s="793" t="s">
        <v>1104</v>
      </c>
    </row>
    <row r="32" spans="1:2" s="791" customFormat="1" ht="35.25" customHeight="1">
      <c r="A32" s="793" t="s">
        <v>1105</v>
      </c>
    </row>
    <row r="33" spans="1:1" s="791" customFormat="1" ht="42" customHeight="1">
      <c r="A33" s="793" t="s">
        <v>1106</v>
      </c>
    </row>
    <row r="34" spans="1:1" s="791" customFormat="1" ht="36" customHeight="1">
      <c r="A34" s="793" t="s">
        <v>1107</v>
      </c>
    </row>
    <row r="35" spans="1:1" s="791" customFormat="1" ht="36.75" customHeight="1">
      <c r="A35" s="793" t="s">
        <v>1108</v>
      </c>
    </row>
    <row r="36" spans="1:1" s="791" customFormat="1" ht="33.75" customHeight="1">
      <c r="A36" s="793" t="s">
        <v>1109</v>
      </c>
    </row>
    <row r="37" spans="1:1" s="791" customFormat="1" ht="37.5" customHeight="1">
      <c r="A37" s="793" t="s">
        <v>1110</v>
      </c>
    </row>
    <row r="38" spans="1:1" s="791" customFormat="1" ht="39.75" customHeight="1">
      <c r="A38" s="793" t="s">
        <v>1111</v>
      </c>
    </row>
    <row r="39" spans="1:1" s="791" customFormat="1" ht="40.5" customHeight="1">
      <c r="A39" s="793" t="s">
        <v>1112</v>
      </c>
    </row>
    <row r="40" spans="1:1" s="791" customFormat="1" ht="40.5" customHeight="1">
      <c r="A40" s="793" t="s">
        <v>1113</v>
      </c>
    </row>
    <row r="41" spans="1:1" s="791" customFormat="1" ht="33.75" customHeight="1">
      <c r="A41" s="793" t="s">
        <v>1114</v>
      </c>
    </row>
    <row r="42" spans="1:1" s="791" customFormat="1" ht="33.75" customHeight="1">
      <c r="A42" s="793" t="s">
        <v>1115</v>
      </c>
    </row>
    <row r="43" spans="1:1" s="791" customFormat="1" ht="36.75" customHeight="1">
      <c r="A43" s="793" t="s">
        <v>1116</v>
      </c>
    </row>
    <row r="44" spans="1:1" s="791" customFormat="1" ht="35.25" customHeight="1">
      <c r="A44" s="793" t="s">
        <v>1117</v>
      </c>
    </row>
    <row r="45" spans="1:1" s="791" customFormat="1" ht="36.75" customHeight="1">
      <c r="A45" s="793" t="s">
        <v>1118</v>
      </c>
    </row>
    <row r="46" spans="1:1" s="791" customFormat="1" ht="37.5" customHeight="1">
      <c r="A46" s="793" t="s">
        <v>1119</v>
      </c>
    </row>
    <row r="47" spans="1:1" s="791" customFormat="1" ht="39.75" customHeight="1">
      <c r="A47" s="793" t="s">
        <v>1120</v>
      </c>
    </row>
    <row r="48" spans="1:1" s="791" customFormat="1" ht="37.5" customHeight="1">
      <c r="A48" s="793" t="s">
        <v>1121</v>
      </c>
    </row>
    <row r="49" spans="1:1" s="791" customFormat="1" ht="38.25" customHeight="1">
      <c r="A49" s="793" t="s">
        <v>1122</v>
      </c>
    </row>
    <row r="50" spans="1:1" s="791" customFormat="1" ht="37.5" customHeight="1">
      <c r="A50" s="793" t="s">
        <v>1123</v>
      </c>
    </row>
    <row r="51" spans="1:1" s="791" customFormat="1" ht="36" customHeight="1">
      <c r="A51" s="793" t="s">
        <v>1124</v>
      </c>
    </row>
    <row r="52" spans="1:1" s="791" customFormat="1" ht="39" customHeight="1">
      <c r="A52" s="793" t="s">
        <v>1125</v>
      </c>
    </row>
    <row r="53" spans="1:1" s="791" customFormat="1" ht="36" customHeight="1">
      <c r="A53" s="793" t="s">
        <v>1126</v>
      </c>
    </row>
    <row r="54" spans="1:1" s="791" customFormat="1" ht="39" customHeight="1">
      <c r="A54" s="793" t="s">
        <v>1127</v>
      </c>
    </row>
    <row r="55" spans="1:1" s="791" customFormat="1" ht="39" customHeight="1">
      <c r="A55" s="793" t="s">
        <v>1128</v>
      </c>
    </row>
    <row r="56" spans="1:1" s="791" customFormat="1" ht="36.75" customHeight="1">
      <c r="A56" s="793" t="s">
        <v>1129</v>
      </c>
    </row>
    <row r="57" spans="1:1" s="791" customFormat="1" ht="57" customHeight="1">
      <c r="A57" s="793" t="s">
        <v>1130</v>
      </c>
    </row>
    <row r="58" spans="1:1" s="791" customFormat="1" ht="33.75" customHeight="1">
      <c r="A58" s="793" t="s">
        <v>1131</v>
      </c>
    </row>
    <row r="59" spans="1:1" s="791" customFormat="1" ht="34.5" customHeight="1">
      <c r="A59" s="793" t="s">
        <v>1132</v>
      </c>
    </row>
    <row r="60" spans="1:1" s="791" customFormat="1" ht="38.25" customHeight="1">
      <c r="A60" s="793" t="s">
        <v>1133</v>
      </c>
    </row>
    <row r="61" spans="1:1" s="791" customFormat="1" ht="36" customHeight="1">
      <c r="A61" s="793" t="s">
        <v>1134</v>
      </c>
    </row>
    <row r="62" spans="1:1" s="791" customFormat="1" ht="36" customHeight="1">
      <c r="A62" s="793" t="s">
        <v>1135</v>
      </c>
    </row>
    <row r="63" spans="1:1" s="791" customFormat="1" ht="37.5" customHeight="1">
      <c r="A63" s="793" t="s">
        <v>1136</v>
      </c>
    </row>
    <row r="64" spans="1:1" s="791" customFormat="1" ht="44.25" customHeight="1">
      <c r="A64" s="793" t="s">
        <v>1137</v>
      </c>
    </row>
    <row r="65" spans="1:1" s="791" customFormat="1" ht="35.25" customHeight="1">
      <c r="A65" s="793" t="s">
        <v>1138</v>
      </c>
    </row>
    <row r="66" spans="1:1" s="791" customFormat="1" ht="36" customHeight="1">
      <c r="A66" s="793" t="s">
        <v>1139</v>
      </c>
    </row>
    <row r="67" spans="1:1" s="791" customFormat="1" ht="37.5" customHeight="1">
      <c r="A67" s="793" t="s">
        <v>1140</v>
      </c>
    </row>
    <row r="68" spans="1:1" s="791" customFormat="1" ht="37.5" customHeight="1">
      <c r="A68" s="793" t="s">
        <v>1141</v>
      </c>
    </row>
    <row r="69" spans="1:1" s="791" customFormat="1" ht="36" customHeight="1">
      <c r="A69" s="793" t="s">
        <v>1142</v>
      </c>
    </row>
    <row r="70" spans="1:1" s="791" customFormat="1" ht="33.75" customHeight="1">
      <c r="A70" s="793" t="s">
        <v>1143</v>
      </c>
    </row>
    <row r="71" spans="1:1" s="791" customFormat="1" ht="37.5" customHeight="1">
      <c r="A71" s="793" t="s">
        <v>1144</v>
      </c>
    </row>
    <row r="72" spans="1:1" s="791" customFormat="1" ht="41.25" customHeight="1">
      <c r="A72" s="793" t="s">
        <v>1145</v>
      </c>
    </row>
    <row r="73" spans="1:1" s="791" customFormat="1" ht="36.75" customHeight="1">
      <c r="A73" s="793" t="s">
        <v>1146</v>
      </c>
    </row>
    <row r="74" spans="1:1" s="791" customFormat="1" ht="37.5" customHeight="1">
      <c r="A74" s="793" t="s">
        <v>1147</v>
      </c>
    </row>
    <row r="75" spans="1:1" s="791" customFormat="1" ht="36" customHeight="1">
      <c r="A75" s="793" t="s">
        <v>1148</v>
      </c>
    </row>
    <row r="76" spans="1:1" s="791" customFormat="1" ht="36" customHeight="1">
      <c r="A76" s="793" t="s">
        <v>1149</v>
      </c>
    </row>
    <row r="77" spans="1:1" s="791" customFormat="1" ht="40.5" customHeight="1">
      <c r="A77" s="793" t="s">
        <v>1150</v>
      </c>
    </row>
  </sheetData>
  <printOptions horizontalCentered="1"/>
  <pageMargins left="0.25" right="0.25" top="0.32" bottom="0.39" header="0.3" footer="0.3"/>
  <pageSetup paperSize="9"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topLeftCell="A10" workbookViewId="0">
      <selection activeCell="A60" sqref="A60"/>
    </sheetView>
  </sheetViews>
  <sheetFormatPr defaultRowHeight="15"/>
  <cols>
    <col min="1" max="1" width="15" style="796" bestFit="1" customWidth="1"/>
    <col min="2" max="16384" width="9.140625" style="796"/>
  </cols>
  <sheetData>
    <row r="1" spans="1:20" ht="33" customHeight="1">
      <c r="A1" s="1301" t="s">
        <v>1375</v>
      </c>
      <c r="B1" s="1310"/>
      <c r="C1" s="1310"/>
      <c r="D1" s="1310"/>
      <c r="E1" s="1310"/>
      <c r="F1" s="1310"/>
      <c r="G1" s="1310"/>
      <c r="H1" s="1310"/>
      <c r="I1" s="1310"/>
      <c r="J1" s="1310"/>
      <c r="K1" s="1310"/>
      <c r="L1" s="1310"/>
      <c r="M1" s="1310"/>
      <c r="N1" s="1310"/>
      <c r="O1" s="1095"/>
      <c r="P1" s="818"/>
      <c r="Q1" s="818"/>
      <c r="R1" s="818"/>
      <c r="S1" s="818"/>
      <c r="T1" s="818"/>
    </row>
    <row r="2" spans="1:20" ht="32.25" customHeight="1">
      <c r="A2" s="1236" t="s">
        <v>23</v>
      </c>
      <c r="B2" s="1304" t="s">
        <v>130</v>
      </c>
      <c r="C2" s="1306"/>
      <c r="D2" s="1304" t="s">
        <v>1376</v>
      </c>
      <c r="E2" s="1306"/>
      <c r="F2" s="1304" t="s">
        <v>1377</v>
      </c>
      <c r="G2" s="1306"/>
      <c r="H2" s="1304" t="s">
        <v>1378</v>
      </c>
      <c r="I2" s="1306"/>
      <c r="J2" s="1304" t="s">
        <v>1379</v>
      </c>
      <c r="K2" s="1306"/>
      <c r="L2" s="1304" t="s">
        <v>1380</v>
      </c>
      <c r="M2" s="1306"/>
      <c r="N2" s="1304" t="s">
        <v>1381</v>
      </c>
      <c r="O2" s="1306"/>
      <c r="P2" s="818"/>
      <c r="Q2" s="884"/>
      <c r="R2" s="818"/>
      <c r="S2" s="818"/>
      <c r="T2" s="818"/>
    </row>
    <row r="3" spans="1:20" ht="90">
      <c r="A3" s="1311"/>
      <c r="B3" s="1071" t="s">
        <v>556</v>
      </c>
      <c r="C3" s="1071" t="s">
        <v>557</v>
      </c>
      <c r="D3" s="1071" t="s">
        <v>556</v>
      </c>
      <c r="E3" s="1071" t="s">
        <v>558</v>
      </c>
      <c r="F3" s="1071" t="s">
        <v>556</v>
      </c>
      <c r="G3" s="1071" t="s">
        <v>558</v>
      </c>
      <c r="H3" s="1071" t="s">
        <v>556</v>
      </c>
      <c r="I3" s="1071" t="s">
        <v>558</v>
      </c>
      <c r="J3" s="1071" t="s">
        <v>556</v>
      </c>
      <c r="K3" s="1071" t="s">
        <v>558</v>
      </c>
      <c r="L3" s="1071" t="s">
        <v>556</v>
      </c>
      <c r="M3" s="1071" t="s">
        <v>558</v>
      </c>
      <c r="N3" s="1071" t="s">
        <v>556</v>
      </c>
      <c r="O3" s="1071" t="s">
        <v>558</v>
      </c>
      <c r="P3" s="884"/>
      <c r="Q3" s="818"/>
      <c r="R3" s="818"/>
      <c r="S3" s="818"/>
      <c r="T3" s="818"/>
    </row>
    <row r="4" spans="1:20">
      <c r="A4" s="1096" t="s">
        <v>15</v>
      </c>
      <c r="B4" s="1097">
        <v>164</v>
      </c>
      <c r="C4" s="1097">
        <v>138894.23061851499</v>
      </c>
      <c r="D4" s="1097">
        <v>33</v>
      </c>
      <c r="E4" s="1097">
        <v>115.68064</v>
      </c>
      <c r="F4" s="1097">
        <v>17</v>
      </c>
      <c r="G4" s="1097">
        <v>131.492176</v>
      </c>
      <c r="H4" s="1097">
        <v>49</v>
      </c>
      <c r="I4" s="1097">
        <v>1315.5560740849999</v>
      </c>
      <c r="J4" s="1097">
        <v>4</v>
      </c>
      <c r="K4" s="1097">
        <v>270.690584</v>
      </c>
      <c r="L4" s="1097">
        <v>14</v>
      </c>
      <c r="M4" s="1097">
        <v>3671.7905339999998</v>
      </c>
      <c r="N4" s="1097">
        <v>47</v>
      </c>
      <c r="O4" s="1097">
        <v>133389.67721999998</v>
      </c>
      <c r="P4" s="818"/>
      <c r="Q4" s="913"/>
      <c r="R4" s="913"/>
      <c r="S4" s="913"/>
      <c r="T4" s="913"/>
    </row>
    <row r="5" spans="1:20">
      <c r="A5" s="1096" t="s">
        <v>14</v>
      </c>
      <c r="B5" s="1097">
        <f>SUM(B6:B16)</f>
        <v>201</v>
      </c>
      <c r="C5" s="1097">
        <f t="shared" ref="C5:O5" si="0">SUM(C6:C16)</f>
        <v>62758.162790499999</v>
      </c>
      <c r="D5" s="1097">
        <f t="shared" si="0"/>
        <v>19</v>
      </c>
      <c r="E5" s="1097">
        <f t="shared" si="0"/>
        <v>63.103999999999999</v>
      </c>
      <c r="F5" s="1097">
        <f t="shared" si="0"/>
        <v>31</v>
      </c>
      <c r="G5" s="1097">
        <f t="shared" si="0"/>
        <v>236.22499999999999</v>
      </c>
      <c r="H5" s="1097">
        <f t="shared" si="0"/>
        <v>96</v>
      </c>
      <c r="I5" s="1097">
        <f t="shared" si="0"/>
        <v>2572.0290098999999</v>
      </c>
      <c r="J5" s="1097">
        <f t="shared" si="0"/>
        <v>12</v>
      </c>
      <c r="K5" s="1097">
        <f t="shared" si="0"/>
        <v>794.60131999999987</v>
      </c>
      <c r="L5" s="1097">
        <f t="shared" si="0"/>
        <v>16</v>
      </c>
      <c r="M5" s="1097">
        <f t="shared" si="0"/>
        <v>5222.4234606000009</v>
      </c>
      <c r="N5" s="1097">
        <f t="shared" si="0"/>
        <v>27</v>
      </c>
      <c r="O5" s="1097">
        <f t="shared" si="0"/>
        <v>53869.78</v>
      </c>
      <c r="P5" s="818"/>
      <c r="Q5" s="913"/>
      <c r="R5" s="913"/>
      <c r="S5" s="913"/>
      <c r="T5" s="913"/>
    </row>
    <row r="6" spans="1:20">
      <c r="A6" s="1098" t="s">
        <v>13</v>
      </c>
      <c r="B6" s="1099">
        <v>15</v>
      </c>
      <c r="C6" s="1099">
        <v>4957.42</v>
      </c>
      <c r="D6" s="1099">
        <v>2</v>
      </c>
      <c r="E6" s="1099">
        <v>4.17</v>
      </c>
      <c r="F6" s="1099">
        <v>0</v>
      </c>
      <c r="G6" s="1099">
        <v>0</v>
      </c>
      <c r="H6" s="1099">
        <v>8</v>
      </c>
      <c r="I6" s="1099">
        <v>207.72</v>
      </c>
      <c r="J6" s="1099">
        <v>2</v>
      </c>
      <c r="K6" s="1099">
        <v>115.5</v>
      </c>
      <c r="L6" s="1099">
        <v>2</v>
      </c>
      <c r="M6" s="1099">
        <v>330.03</v>
      </c>
      <c r="N6" s="1099">
        <v>1</v>
      </c>
      <c r="O6" s="1099">
        <v>4300</v>
      </c>
      <c r="P6" s="818"/>
      <c r="Q6" s="913"/>
      <c r="R6" s="913"/>
      <c r="S6" s="913"/>
      <c r="T6" s="913"/>
    </row>
    <row r="7" spans="1:20">
      <c r="A7" s="1098" t="s">
        <v>12</v>
      </c>
      <c r="B7" s="1099">
        <v>19</v>
      </c>
      <c r="C7" s="1099">
        <v>32319.1277806</v>
      </c>
      <c r="D7" s="1099">
        <v>2</v>
      </c>
      <c r="E7" s="1099">
        <v>4.6999999999999993</v>
      </c>
      <c r="F7" s="1099">
        <v>2</v>
      </c>
      <c r="G7" s="1099">
        <v>15.440000000000001</v>
      </c>
      <c r="H7" s="1099">
        <v>4</v>
      </c>
      <c r="I7" s="1099">
        <v>160.27000000000001</v>
      </c>
      <c r="J7" s="1099">
        <v>1</v>
      </c>
      <c r="K7" s="1099">
        <v>83.831320000000005</v>
      </c>
      <c r="L7" s="1099">
        <v>4</v>
      </c>
      <c r="M7" s="1099">
        <v>1780.4764606000001</v>
      </c>
      <c r="N7" s="1099">
        <v>6</v>
      </c>
      <c r="O7" s="1099">
        <v>30274.41</v>
      </c>
      <c r="P7" s="818"/>
      <c r="Q7" s="913"/>
      <c r="R7" s="913"/>
      <c r="S7" s="913"/>
      <c r="T7" s="913"/>
    </row>
    <row r="8" spans="1:20">
      <c r="A8" s="1098" t="s">
        <v>11</v>
      </c>
      <c r="B8" s="1099">
        <v>12</v>
      </c>
      <c r="C8" s="1099">
        <v>1468.84</v>
      </c>
      <c r="D8" s="1099">
        <v>0</v>
      </c>
      <c r="E8" s="1099">
        <v>0</v>
      </c>
      <c r="F8" s="1099">
        <v>3</v>
      </c>
      <c r="G8" s="1099">
        <v>22.81</v>
      </c>
      <c r="H8" s="1099">
        <v>6</v>
      </c>
      <c r="I8" s="1099">
        <v>148.91999999999999</v>
      </c>
      <c r="J8" s="1099">
        <v>1</v>
      </c>
      <c r="K8" s="1099">
        <v>76.28</v>
      </c>
      <c r="L8" s="1099">
        <v>1</v>
      </c>
      <c r="M8" s="1099">
        <v>412.79</v>
      </c>
      <c r="N8" s="1099">
        <v>1</v>
      </c>
      <c r="O8" s="1099">
        <v>808.04</v>
      </c>
      <c r="P8" s="818"/>
      <c r="Q8" s="913"/>
      <c r="R8" s="913"/>
      <c r="S8" s="913"/>
      <c r="T8" s="913"/>
    </row>
    <row r="9" spans="1:20">
      <c r="A9" s="1098" t="s">
        <v>10</v>
      </c>
      <c r="B9" s="1099">
        <v>14</v>
      </c>
      <c r="C9" s="1099">
        <v>280.76</v>
      </c>
      <c r="D9" s="1099">
        <v>3</v>
      </c>
      <c r="E9" s="1099">
        <v>7.52</v>
      </c>
      <c r="F9" s="1099">
        <v>3</v>
      </c>
      <c r="G9" s="1099">
        <v>24.28</v>
      </c>
      <c r="H9" s="1099">
        <v>7</v>
      </c>
      <c r="I9" s="1099">
        <v>183.38</v>
      </c>
      <c r="J9" s="1099">
        <v>1</v>
      </c>
      <c r="K9" s="1099">
        <v>65.58</v>
      </c>
      <c r="L9" s="1099">
        <v>0</v>
      </c>
      <c r="M9" s="1099">
        <v>0</v>
      </c>
      <c r="N9" s="1099">
        <v>0</v>
      </c>
      <c r="O9" s="1099">
        <v>0</v>
      </c>
      <c r="P9" s="818"/>
      <c r="Q9" s="913"/>
      <c r="R9" s="913"/>
      <c r="S9" s="913"/>
      <c r="T9" s="913"/>
    </row>
    <row r="10" spans="1:20">
      <c r="A10" s="1098" t="s">
        <v>9</v>
      </c>
      <c r="B10" s="1084">
        <v>8</v>
      </c>
      <c r="C10" s="1084">
        <v>945.05</v>
      </c>
      <c r="D10" s="1084">
        <v>2</v>
      </c>
      <c r="E10" s="1084">
        <v>6.32</v>
      </c>
      <c r="F10" s="1084">
        <v>2</v>
      </c>
      <c r="G10" s="1084">
        <v>13.1</v>
      </c>
      <c r="H10" s="1084">
        <v>3</v>
      </c>
      <c r="I10" s="1084">
        <v>85.5</v>
      </c>
      <c r="J10" s="1084">
        <v>0</v>
      </c>
      <c r="K10" s="1084">
        <v>0</v>
      </c>
      <c r="L10" s="1084">
        <v>0</v>
      </c>
      <c r="M10" s="1084">
        <v>0</v>
      </c>
      <c r="N10" s="1084">
        <v>1</v>
      </c>
      <c r="O10" s="1084">
        <v>840.13</v>
      </c>
      <c r="P10" s="818"/>
      <c r="Q10" s="913"/>
      <c r="R10" s="913"/>
      <c r="S10" s="913"/>
      <c r="T10" s="913"/>
    </row>
    <row r="11" spans="1:20">
      <c r="A11" s="1098" t="s">
        <v>8</v>
      </c>
      <c r="B11" s="1084">
        <v>30</v>
      </c>
      <c r="C11" s="1084">
        <v>2712.0446999999999</v>
      </c>
      <c r="D11" s="1084">
        <v>4</v>
      </c>
      <c r="E11" s="1084">
        <v>15.11</v>
      </c>
      <c r="F11" s="1084">
        <v>6</v>
      </c>
      <c r="G11" s="1084">
        <v>44.28</v>
      </c>
      <c r="H11" s="1084">
        <v>16</v>
      </c>
      <c r="I11" s="1084">
        <v>471.4547</v>
      </c>
      <c r="J11" s="1084">
        <v>1</v>
      </c>
      <c r="K11" s="1084">
        <v>56</v>
      </c>
      <c r="L11" s="1084">
        <v>0</v>
      </c>
      <c r="M11" s="1084">
        <v>0</v>
      </c>
      <c r="N11" s="1084">
        <v>3</v>
      </c>
      <c r="O11" s="1084">
        <v>2125.1999999999998</v>
      </c>
      <c r="P11" s="818"/>
      <c r="Q11" s="913"/>
      <c r="R11" s="913"/>
      <c r="S11" s="913"/>
      <c r="T11" s="913"/>
    </row>
    <row r="12" spans="1:20">
      <c r="A12" s="1098" t="s">
        <v>7</v>
      </c>
      <c r="B12" s="1084">
        <v>25</v>
      </c>
      <c r="C12" s="1084">
        <v>1418.8554251</v>
      </c>
      <c r="D12" s="1084">
        <v>3</v>
      </c>
      <c r="E12" s="1084">
        <v>11.46</v>
      </c>
      <c r="F12" s="1084">
        <v>3</v>
      </c>
      <c r="G12" s="1084">
        <v>25</v>
      </c>
      <c r="H12" s="1084">
        <v>14</v>
      </c>
      <c r="I12" s="1084">
        <v>387.09542510000006</v>
      </c>
      <c r="J12" s="1084">
        <v>3</v>
      </c>
      <c r="K12" s="1084">
        <v>185.92000000000002</v>
      </c>
      <c r="L12" s="1084">
        <v>1</v>
      </c>
      <c r="M12" s="1084">
        <v>309.38</v>
      </c>
      <c r="N12" s="1084">
        <v>1</v>
      </c>
      <c r="O12" s="1084">
        <v>500</v>
      </c>
      <c r="P12" s="818"/>
      <c r="Q12" s="913"/>
      <c r="R12" s="913"/>
      <c r="S12" s="913"/>
      <c r="T12" s="913"/>
    </row>
    <row r="13" spans="1:20">
      <c r="A13" s="1098" t="s">
        <v>6</v>
      </c>
      <c r="B13" s="1084">
        <v>19</v>
      </c>
      <c r="C13" s="1084">
        <v>11729.042000000001</v>
      </c>
      <c r="D13" s="1084">
        <v>1</v>
      </c>
      <c r="E13" s="1084">
        <v>4.37</v>
      </c>
      <c r="F13" s="1084">
        <v>3</v>
      </c>
      <c r="G13" s="1084">
        <v>21.93</v>
      </c>
      <c r="H13" s="1084">
        <v>3</v>
      </c>
      <c r="I13" s="1084">
        <v>64.262</v>
      </c>
      <c r="J13" s="1084">
        <v>1</v>
      </c>
      <c r="K13" s="1084">
        <v>64.64</v>
      </c>
      <c r="L13" s="1084">
        <v>1</v>
      </c>
      <c r="M13" s="1084">
        <v>399.8</v>
      </c>
      <c r="N13" s="1084">
        <v>10</v>
      </c>
      <c r="O13" s="1084">
        <v>11174.04</v>
      </c>
      <c r="P13" s="818"/>
      <c r="Q13" s="913"/>
      <c r="R13" s="913"/>
      <c r="S13" s="913"/>
      <c r="T13" s="913"/>
    </row>
    <row r="14" spans="1:20">
      <c r="A14" s="1098" t="s">
        <v>5</v>
      </c>
      <c r="B14" s="1084">
        <v>21</v>
      </c>
      <c r="C14" s="1084">
        <v>5235.1768848000002</v>
      </c>
      <c r="D14" s="1084">
        <v>0</v>
      </c>
      <c r="E14" s="1084">
        <v>0</v>
      </c>
      <c r="F14" s="1084">
        <v>3</v>
      </c>
      <c r="G14" s="1084">
        <v>26.786000000000001</v>
      </c>
      <c r="H14" s="1084">
        <v>11</v>
      </c>
      <c r="I14" s="1084">
        <v>288.6808848</v>
      </c>
      <c r="J14" s="1084">
        <v>0</v>
      </c>
      <c r="K14" s="1084">
        <v>0</v>
      </c>
      <c r="L14" s="1084">
        <v>3</v>
      </c>
      <c r="M14" s="1084">
        <v>1071.75</v>
      </c>
      <c r="N14" s="1084">
        <v>4</v>
      </c>
      <c r="O14" s="1084">
        <v>3847.96</v>
      </c>
      <c r="P14" s="818"/>
      <c r="Q14" s="913"/>
      <c r="R14" s="913"/>
      <c r="S14" s="913"/>
      <c r="T14" s="913"/>
    </row>
    <row r="15" spans="1:20">
      <c r="A15" s="1098" t="s">
        <v>4</v>
      </c>
      <c r="B15" s="1084">
        <v>21</v>
      </c>
      <c r="C15" s="1084">
        <v>1121.825</v>
      </c>
      <c r="D15" s="1084">
        <v>0</v>
      </c>
      <c r="E15" s="1084">
        <v>0</v>
      </c>
      <c r="F15" s="1084">
        <v>4</v>
      </c>
      <c r="G15" s="1084">
        <v>28.291</v>
      </c>
      <c r="H15" s="1084">
        <v>13</v>
      </c>
      <c r="I15" s="1084">
        <v>234.03700000000001</v>
      </c>
      <c r="J15" s="1084">
        <v>1</v>
      </c>
      <c r="K15" s="1084">
        <v>66.3</v>
      </c>
      <c r="L15" s="1084">
        <v>3</v>
      </c>
      <c r="M15" s="1084">
        <v>793.197</v>
      </c>
      <c r="N15" s="1084">
        <v>0</v>
      </c>
      <c r="O15" s="1084">
        <v>0</v>
      </c>
      <c r="P15" s="818"/>
      <c r="Q15" s="913"/>
      <c r="R15" s="913"/>
      <c r="S15" s="913"/>
      <c r="T15" s="913"/>
    </row>
    <row r="16" spans="1:20" ht="15.75">
      <c r="A16" s="1100" t="s">
        <v>1320</v>
      </c>
      <c r="B16" s="1101">
        <v>17</v>
      </c>
      <c r="C16" s="1101">
        <v>570.02099999999996</v>
      </c>
      <c r="D16" s="1101">
        <v>2</v>
      </c>
      <c r="E16" s="1101">
        <v>9.4540000000000006</v>
      </c>
      <c r="F16" s="1101">
        <v>2</v>
      </c>
      <c r="G16" s="1101">
        <v>14.308</v>
      </c>
      <c r="H16" s="1101">
        <v>11</v>
      </c>
      <c r="I16" s="1101">
        <v>340.709</v>
      </c>
      <c r="J16" s="1101">
        <v>1</v>
      </c>
      <c r="K16" s="1101">
        <v>80.55</v>
      </c>
      <c r="L16" s="1101">
        <v>1</v>
      </c>
      <c r="M16" s="1101">
        <v>125</v>
      </c>
      <c r="N16" s="1101">
        <v>0</v>
      </c>
      <c r="O16" s="1101">
        <v>0</v>
      </c>
      <c r="P16" s="818"/>
      <c r="Q16" s="913"/>
      <c r="R16" s="913"/>
      <c r="S16" s="913"/>
      <c r="T16" s="913"/>
    </row>
    <row r="17" spans="1:20" ht="46.5" customHeight="1">
      <c r="A17" s="1307" t="s">
        <v>1374</v>
      </c>
      <c r="B17" s="1308"/>
      <c r="C17" s="1308"/>
      <c r="D17" s="1308"/>
      <c r="E17" s="1308"/>
      <c r="F17" s="1308"/>
      <c r="G17" s="1308"/>
      <c r="H17" s="1308"/>
      <c r="I17" s="1308"/>
      <c r="J17" s="1069"/>
      <c r="K17" s="1069"/>
      <c r="L17" s="1069"/>
      <c r="M17" s="1069"/>
      <c r="N17" s="1069"/>
      <c r="O17" s="1069"/>
      <c r="P17" s="818"/>
      <c r="Q17" s="818"/>
      <c r="R17" s="818"/>
      <c r="S17" s="818"/>
      <c r="T17" s="818"/>
    </row>
    <row r="18" spans="1:20" ht="30" customHeight="1">
      <c r="A18" s="1233" t="s">
        <v>1251</v>
      </c>
      <c r="B18" s="1233"/>
      <c r="C18" s="1233"/>
      <c r="D18" s="1233"/>
      <c r="E18" s="1233"/>
      <c r="F18" s="1091"/>
      <c r="G18" s="1091"/>
      <c r="H18" s="1091"/>
      <c r="I18" s="1091"/>
      <c r="J18" s="1069"/>
      <c r="K18" s="1069"/>
      <c r="L18" s="1069"/>
      <c r="M18" s="1069"/>
      <c r="N18" s="1069"/>
      <c r="O18" s="1069"/>
    </row>
    <row r="19" spans="1:20" ht="39" customHeight="1">
      <c r="A19" s="1300" t="s">
        <v>25</v>
      </c>
      <c r="B19" s="1309"/>
      <c r="C19" s="1102"/>
      <c r="D19" s="1102"/>
      <c r="E19" s="1102"/>
      <c r="F19" s="1103"/>
      <c r="G19" s="1103"/>
      <c r="H19" s="1103"/>
      <c r="I19" s="1103"/>
      <c r="J19" s="932"/>
      <c r="K19" s="932"/>
      <c r="L19" s="932"/>
      <c r="M19" s="932"/>
      <c r="N19" s="932"/>
      <c r="O19" s="932"/>
    </row>
    <row r="20" spans="1:20">
      <c r="A20" s="818"/>
      <c r="B20" s="939"/>
      <c r="C20" s="913"/>
      <c r="D20" s="913"/>
      <c r="E20" s="913"/>
      <c r="F20" s="913"/>
      <c r="G20" s="913"/>
      <c r="H20" s="913"/>
      <c r="I20" s="913"/>
      <c r="J20" s="913"/>
      <c r="K20" s="913"/>
      <c r="L20" s="913"/>
      <c r="M20" s="913"/>
      <c r="N20" s="913"/>
      <c r="O20" s="913"/>
    </row>
    <row r="21" spans="1:20">
      <c r="A21" s="818"/>
      <c r="B21" s="939"/>
      <c r="C21" s="913"/>
      <c r="D21" s="913"/>
      <c r="E21" s="913"/>
      <c r="F21" s="913"/>
      <c r="G21" s="913"/>
      <c r="H21" s="913"/>
      <c r="I21" s="913"/>
      <c r="J21" s="913"/>
      <c r="K21" s="913"/>
      <c r="L21" s="913"/>
      <c r="M21" s="913"/>
      <c r="N21" s="913"/>
      <c r="O21" s="913"/>
    </row>
    <row r="22" spans="1:20">
      <c r="A22" s="818"/>
      <c r="B22" s="913"/>
      <c r="C22" s="913"/>
      <c r="D22" s="913"/>
      <c r="E22" s="913"/>
      <c r="F22" s="913"/>
      <c r="G22" s="913"/>
      <c r="H22" s="913"/>
      <c r="I22" s="913"/>
      <c r="J22" s="913"/>
      <c r="K22" s="913"/>
      <c r="L22" s="913"/>
      <c r="M22" s="913"/>
      <c r="N22" s="913"/>
      <c r="O22" s="913"/>
    </row>
    <row r="23" spans="1:20">
      <c r="A23" s="818"/>
      <c r="B23" s="884"/>
      <c r="C23" s="818"/>
      <c r="D23" s="818"/>
      <c r="E23" s="818"/>
      <c r="F23" s="818"/>
      <c r="G23" s="818"/>
      <c r="H23" s="818"/>
      <c r="I23" s="818"/>
      <c r="J23" s="818"/>
      <c r="K23" s="818"/>
      <c r="L23" s="818"/>
      <c r="M23" s="818"/>
      <c r="N23" s="818"/>
      <c r="O23" s="818"/>
    </row>
    <row r="24" spans="1:20">
      <c r="A24" s="818"/>
      <c r="B24" s="884"/>
      <c r="C24" s="818"/>
      <c r="D24" s="818"/>
      <c r="E24" s="818"/>
      <c r="F24" s="818"/>
      <c r="G24" s="818"/>
      <c r="H24" s="818"/>
      <c r="I24" s="818"/>
      <c r="J24" s="818"/>
      <c r="K24" s="818"/>
      <c r="L24" s="818"/>
      <c r="M24" s="818"/>
      <c r="N24" s="818"/>
      <c r="O24" s="818"/>
    </row>
    <row r="25" spans="1:20">
      <c r="A25" s="818"/>
      <c r="B25" s="884"/>
      <c r="C25" s="818"/>
      <c r="D25" s="818"/>
      <c r="E25" s="818"/>
      <c r="F25" s="818"/>
      <c r="G25" s="818"/>
      <c r="H25" s="818"/>
      <c r="I25" s="818"/>
      <c r="J25" s="818"/>
      <c r="K25" s="818"/>
      <c r="L25" s="818"/>
      <c r="M25" s="818"/>
      <c r="N25" s="818"/>
      <c r="O25" s="818"/>
    </row>
  </sheetData>
  <mergeCells count="12">
    <mergeCell ref="A17:I17"/>
    <mergeCell ref="A18:E18"/>
    <mergeCell ref="A19:B19"/>
    <mergeCell ref="A1:N1"/>
    <mergeCell ref="A2:A3"/>
    <mergeCell ref="B2:C2"/>
    <mergeCell ref="D2:E2"/>
    <mergeCell ref="F2:G2"/>
    <mergeCell ref="H2:I2"/>
    <mergeCell ref="J2:K2"/>
    <mergeCell ref="L2:M2"/>
    <mergeCell ref="N2:O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A60" sqref="A60"/>
    </sheetView>
  </sheetViews>
  <sheetFormatPr defaultRowHeight="15"/>
  <cols>
    <col min="1" max="1" width="15" style="796" customWidth="1"/>
    <col min="2" max="16384" width="9.140625" style="796"/>
  </cols>
  <sheetData>
    <row r="1" spans="1:14" ht="33" customHeight="1">
      <c r="A1" s="1301" t="s">
        <v>1382</v>
      </c>
      <c r="B1" s="1310"/>
      <c r="C1" s="1310"/>
      <c r="D1" s="1310"/>
      <c r="E1" s="1310"/>
      <c r="F1" s="1310"/>
      <c r="G1" s="1310"/>
      <c r="H1" s="1310"/>
      <c r="I1" s="1310"/>
      <c r="J1" s="1095"/>
      <c r="K1" s="1095"/>
      <c r="L1" s="818"/>
      <c r="M1" s="818"/>
      <c r="N1" s="818"/>
    </row>
    <row r="2" spans="1:14" ht="44.25" customHeight="1">
      <c r="A2" s="1236" t="s">
        <v>23</v>
      </c>
      <c r="B2" s="1304" t="s">
        <v>1383</v>
      </c>
      <c r="C2" s="1312"/>
      <c r="D2" s="1304" t="s">
        <v>1384</v>
      </c>
      <c r="E2" s="1312"/>
      <c r="F2" s="1304" t="s">
        <v>1385</v>
      </c>
      <c r="G2" s="1312"/>
      <c r="H2" s="1304" t="s">
        <v>1386</v>
      </c>
      <c r="I2" s="1312"/>
      <c r="J2" s="1304" t="s">
        <v>1329</v>
      </c>
      <c r="K2" s="1312"/>
      <c r="L2" s="884"/>
      <c r="M2" s="884"/>
      <c r="N2" s="818"/>
    </row>
    <row r="3" spans="1:14" ht="90">
      <c r="A3" s="1311"/>
      <c r="B3" s="1071" t="s">
        <v>556</v>
      </c>
      <c r="C3" s="1071" t="s">
        <v>557</v>
      </c>
      <c r="D3" s="1071" t="s">
        <v>556</v>
      </c>
      <c r="E3" s="1071" t="s">
        <v>557</v>
      </c>
      <c r="F3" s="1071" t="s">
        <v>556</v>
      </c>
      <c r="G3" s="1071" t="s">
        <v>557</v>
      </c>
      <c r="H3" s="1071" t="s">
        <v>556</v>
      </c>
      <c r="I3" s="1071" t="s">
        <v>558</v>
      </c>
      <c r="J3" s="1071" t="s">
        <v>556</v>
      </c>
      <c r="K3" s="1071" t="s">
        <v>1387</v>
      </c>
      <c r="L3" s="818"/>
      <c r="M3" s="884"/>
      <c r="N3" s="884"/>
    </row>
    <row r="4" spans="1:14">
      <c r="A4" s="908" t="s">
        <v>15</v>
      </c>
      <c r="B4" s="1104">
        <v>0</v>
      </c>
      <c r="C4" s="1104">
        <v>0</v>
      </c>
      <c r="D4" s="1104">
        <v>0</v>
      </c>
      <c r="E4" s="1104">
        <v>0</v>
      </c>
      <c r="F4" s="1104">
        <v>0</v>
      </c>
      <c r="G4" s="1104">
        <v>0</v>
      </c>
      <c r="H4" s="1104">
        <v>29</v>
      </c>
      <c r="I4" s="1104">
        <v>31439.927873000001</v>
      </c>
      <c r="J4" s="1104">
        <v>29</v>
      </c>
      <c r="K4" s="1104">
        <v>31439.927873000001</v>
      </c>
      <c r="L4" s="818"/>
      <c r="M4" s="913"/>
      <c r="N4" s="913"/>
    </row>
    <row r="5" spans="1:14">
      <c r="A5" s="908" t="s">
        <v>14</v>
      </c>
      <c r="B5" s="1105">
        <v>0</v>
      </c>
      <c r="C5" s="1105">
        <v>0</v>
      </c>
      <c r="D5" s="1105">
        <v>0</v>
      </c>
      <c r="E5" s="1105">
        <v>0</v>
      </c>
      <c r="F5" s="1105">
        <v>0</v>
      </c>
      <c r="G5" s="1105">
        <v>0</v>
      </c>
      <c r="H5" s="1105">
        <v>10</v>
      </c>
      <c r="I5" s="1105">
        <v>7712.34</v>
      </c>
      <c r="J5" s="1105">
        <v>10</v>
      </c>
      <c r="K5" s="1105">
        <v>7712.34</v>
      </c>
      <c r="L5" s="818"/>
      <c r="M5" s="913"/>
      <c r="N5" s="913"/>
    </row>
    <row r="6" spans="1:14">
      <c r="A6" s="1098" t="s">
        <v>13</v>
      </c>
      <c r="B6" s="1104">
        <v>0</v>
      </c>
      <c r="C6" s="1104">
        <v>0</v>
      </c>
      <c r="D6" s="1104">
        <v>0</v>
      </c>
      <c r="E6" s="1104">
        <v>0</v>
      </c>
      <c r="F6" s="1104">
        <v>0</v>
      </c>
      <c r="G6" s="1104">
        <v>0</v>
      </c>
      <c r="H6" s="1104">
        <v>2</v>
      </c>
      <c r="I6" s="1104">
        <v>958.51</v>
      </c>
      <c r="J6" s="1104">
        <v>2</v>
      </c>
      <c r="K6" s="1104">
        <v>958.51</v>
      </c>
      <c r="L6" s="818"/>
      <c r="M6" s="913"/>
      <c r="N6" s="913"/>
    </row>
    <row r="7" spans="1:14">
      <c r="A7" s="1098" t="s">
        <v>12</v>
      </c>
      <c r="B7" s="1104">
        <v>0</v>
      </c>
      <c r="C7" s="1104">
        <v>0</v>
      </c>
      <c r="D7" s="1104">
        <v>0</v>
      </c>
      <c r="E7" s="1104">
        <v>0</v>
      </c>
      <c r="F7" s="1104">
        <v>0</v>
      </c>
      <c r="G7" s="1104">
        <v>0</v>
      </c>
      <c r="H7" s="1104">
        <v>0</v>
      </c>
      <c r="I7" s="1104">
        <v>0</v>
      </c>
      <c r="J7" s="1104">
        <v>0</v>
      </c>
      <c r="K7" s="1104">
        <v>0</v>
      </c>
      <c r="L7" s="818"/>
      <c r="M7" s="913"/>
      <c r="N7" s="913"/>
    </row>
    <row r="8" spans="1:14">
      <c r="A8" s="1098" t="s">
        <v>11</v>
      </c>
      <c r="B8" s="1104">
        <v>0</v>
      </c>
      <c r="C8" s="1104">
        <v>0</v>
      </c>
      <c r="D8" s="1104">
        <v>0</v>
      </c>
      <c r="E8" s="1104">
        <v>0</v>
      </c>
      <c r="F8" s="1104">
        <v>0</v>
      </c>
      <c r="G8" s="1104">
        <v>0</v>
      </c>
      <c r="H8" s="1104">
        <v>1</v>
      </c>
      <c r="I8" s="1104">
        <v>50</v>
      </c>
      <c r="J8" s="1104">
        <v>1</v>
      </c>
      <c r="K8" s="1104">
        <v>50</v>
      </c>
      <c r="L8" s="818"/>
      <c r="M8" s="913"/>
      <c r="N8" s="913"/>
    </row>
    <row r="9" spans="1:14">
      <c r="A9" s="1098" t="s">
        <v>10</v>
      </c>
      <c r="B9" s="1104">
        <v>0</v>
      </c>
      <c r="C9" s="1104">
        <v>0</v>
      </c>
      <c r="D9" s="1104">
        <v>0</v>
      </c>
      <c r="E9" s="1104">
        <v>0</v>
      </c>
      <c r="F9" s="1104">
        <v>0</v>
      </c>
      <c r="G9" s="1104">
        <v>0</v>
      </c>
      <c r="H9" s="1104">
        <v>0</v>
      </c>
      <c r="I9" s="1104">
        <v>0</v>
      </c>
      <c r="J9" s="1104">
        <v>0</v>
      </c>
      <c r="K9" s="1104">
        <v>0</v>
      </c>
      <c r="L9" s="818"/>
      <c r="M9" s="913"/>
      <c r="N9" s="913"/>
    </row>
    <row r="10" spans="1:14">
      <c r="A10" s="1098" t="s">
        <v>9</v>
      </c>
      <c r="B10" s="1104">
        <v>0</v>
      </c>
      <c r="C10" s="1104">
        <v>0</v>
      </c>
      <c r="D10" s="1104">
        <v>0</v>
      </c>
      <c r="E10" s="1104">
        <v>0</v>
      </c>
      <c r="F10" s="1104">
        <v>0</v>
      </c>
      <c r="G10" s="1104">
        <v>0</v>
      </c>
      <c r="H10" s="1104">
        <v>1</v>
      </c>
      <c r="I10" s="1104">
        <v>2000</v>
      </c>
      <c r="J10" s="1104">
        <v>1</v>
      </c>
      <c r="K10" s="1104">
        <v>2000</v>
      </c>
      <c r="L10" s="818"/>
      <c r="M10" s="913"/>
      <c r="N10" s="913"/>
    </row>
    <row r="11" spans="1:14">
      <c r="A11" s="1098" t="s">
        <v>8</v>
      </c>
      <c r="B11" s="1104">
        <v>0</v>
      </c>
      <c r="C11" s="1104">
        <v>0</v>
      </c>
      <c r="D11" s="1104">
        <v>0</v>
      </c>
      <c r="E11" s="1104">
        <v>0</v>
      </c>
      <c r="F11" s="1104">
        <v>0</v>
      </c>
      <c r="G11" s="1104">
        <v>0</v>
      </c>
      <c r="H11" s="1104">
        <v>3</v>
      </c>
      <c r="I11" s="1104">
        <v>606.9</v>
      </c>
      <c r="J11" s="1104">
        <v>3</v>
      </c>
      <c r="K11" s="1104">
        <v>606.9</v>
      </c>
      <c r="L11" s="818"/>
      <c r="M11" s="913"/>
      <c r="N11" s="913"/>
    </row>
    <row r="12" spans="1:14">
      <c r="A12" s="1098" t="s">
        <v>7</v>
      </c>
      <c r="B12" s="1104">
        <v>0</v>
      </c>
      <c r="C12" s="1104">
        <v>0</v>
      </c>
      <c r="D12" s="1104">
        <v>0</v>
      </c>
      <c r="E12" s="1104">
        <v>0</v>
      </c>
      <c r="F12" s="1104">
        <v>0</v>
      </c>
      <c r="G12" s="1104">
        <v>0</v>
      </c>
      <c r="H12" s="1104">
        <v>1</v>
      </c>
      <c r="I12" s="1104">
        <v>500</v>
      </c>
      <c r="J12" s="1104">
        <v>1</v>
      </c>
      <c r="K12" s="1104">
        <v>500</v>
      </c>
      <c r="L12" s="818"/>
      <c r="M12" s="913"/>
      <c r="N12" s="913"/>
    </row>
    <row r="13" spans="1:14">
      <c r="A13" s="1098" t="s">
        <v>6</v>
      </c>
      <c r="B13" s="1104">
        <v>0</v>
      </c>
      <c r="C13" s="1104">
        <v>0</v>
      </c>
      <c r="D13" s="1104">
        <v>0</v>
      </c>
      <c r="E13" s="1104">
        <v>0</v>
      </c>
      <c r="F13" s="1104">
        <v>0</v>
      </c>
      <c r="G13" s="1104">
        <v>0</v>
      </c>
      <c r="H13" s="1104">
        <v>0</v>
      </c>
      <c r="I13" s="1104">
        <v>0</v>
      </c>
      <c r="J13" s="1104">
        <v>0</v>
      </c>
      <c r="K13" s="1104">
        <v>0</v>
      </c>
      <c r="L13" s="818"/>
      <c r="M13" s="913"/>
      <c r="N13" s="913"/>
    </row>
    <row r="14" spans="1:14">
      <c r="A14" s="1098" t="s">
        <v>5</v>
      </c>
      <c r="B14" s="1104">
        <v>0</v>
      </c>
      <c r="C14" s="1104">
        <v>0</v>
      </c>
      <c r="D14" s="1104">
        <v>0</v>
      </c>
      <c r="E14" s="1104">
        <v>0</v>
      </c>
      <c r="F14" s="1104">
        <v>0</v>
      </c>
      <c r="G14" s="1104">
        <v>0</v>
      </c>
      <c r="H14" s="1104">
        <v>2</v>
      </c>
      <c r="I14" s="1104">
        <v>3596.93</v>
      </c>
      <c r="J14" s="1104">
        <v>2</v>
      </c>
      <c r="K14" s="1104">
        <v>3596.93</v>
      </c>
      <c r="L14" s="818"/>
      <c r="M14" s="913"/>
      <c r="N14" s="913"/>
    </row>
    <row r="15" spans="1:14" ht="25.5">
      <c r="A15" s="1106" t="s">
        <v>1388</v>
      </c>
      <c r="B15" s="1107">
        <v>0</v>
      </c>
      <c r="C15" s="1107">
        <v>0</v>
      </c>
      <c r="D15" s="1107">
        <v>0</v>
      </c>
      <c r="E15" s="1107">
        <v>0</v>
      </c>
      <c r="F15" s="1107">
        <v>0</v>
      </c>
      <c r="G15" s="1107">
        <v>0</v>
      </c>
      <c r="H15" s="1107">
        <v>0</v>
      </c>
      <c r="I15" s="1107">
        <v>0</v>
      </c>
      <c r="J15" s="1107">
        <v>0</v>
      </c>
      <c r="K15" s="1107">
        <v>0</v>
      </c>
      <c r="L15" s="818"/>
      <c r="M15" s="913"/>
      <c r="N15" s="913"/>
    </row>
    <row r="16" spans="1:14" ht="25.5">
      <c r="A16" s="933" t="s">
        <v>1334</v>
      </c>
      <c r="B16" s="1107">
        <v>0</v>
      </c>
      <c r="C16" s="1107">
        <v>0</v>
      </c>
      <c r="D16" s="1107">
        <v>0</v>
      </c>
      <c r="E16" s="1107">
        <v>0</v>
      </c>
      <c r="F16" s="1107">
        <v>0</v>
      </c>
      <c r="G16" s="1107">
        <v>0</v>
      </c>
      <c r="H16" s="1107">
        <v>0</v>
      </c>
      <c r="I16" s="1107">
        <v>0</v>
      </c>
      <c r="J16" s="1107">
        <v>0</v>
      </c>
      <c r="K16" s="1107">
        <v>0</v>
      </c>
      <c r="L16" s="818"/>
      <c r="M16" s="913"/>
      <c r="N16" s="913"/>
    </row>
    <row r="17" spans="1:14" ht="51" customHeight="1">
      <c r="A17" s="1313" t="s">
        <v>1389</v>
      </c>
      <c r="B17" s="1313"/>
      <c r="C17" s="1313"/>
      <c r="D17" s="1313"/>
      <c r="E17" s="1313"/>
      <c r="F17" s="1313"/>
      <c r="G17" s="1313"/>
      <c r="H17" s="1313"/>
      <c r="I17" s="1313"/>
      <c r="J17" s="1313"/>
      <c r="K17" s="1313"/>
      <c r="L17" s="1313"/>
      <c r="M17" s="1313"/>
      <c r="N17" s="1313"/>
    </row>
    <row r="18" spans="1:14" ht="30.75" customHeight="1">
      <c r="A18" s="1233" t="s">
        <v>1251</v>
      </c>
      <c r="B18" s="1233"/>
      <c r="C18" s="1233"/>
      <c r="D18" s="1233"/>
      <c r="E18" s="1233"/>
      <c r="F18" s="1108"/>
      <c r="G18" s="1108"/>
      <c r="H18" s="1108"/>
      <c r="I18" s="1108"/>
      <c r="J18" s="1069"/>
      <c r="K18" s="1069"/>
      <c r="L18" s="818"/>
      <c r="M18" s="818"/>
    </row>
    <row r="19" spans="1:14" ht="29.25" customHeight="1">
      <c r="A19" s="1300" t="s">
        <v>654</v>
      </c>
      <c r="B19" s="1300"/>
      <c r="C19" s="1300"/>
      <c r="D19" s="1300"/>
      <c r="E19" s="1109"/>
      <c r="F19" s="1109"/>
      <c r="G19" s="1109"/>
      <c r="H19" s="1109"/>
      <c r="I19" s="1109"/>
      <c r="J19" s="1069"/>
      <c r="K19" s="1069"/>
      <c r="L19" s="818"/>
      <c r="M19" s="818"/>
    </row>
  </sheetData>
  <mergeCells count="10">
    <mergeCell ref="J2:K2"/>
    <mergeCell ref="A17:N17"/>
    <mergeCell ref="A18:E18"/>
    <mergeCell ref="A19:D19"/>
    <mergeCell ref="A1:I1"/>
    <mergeCell ref="A2:A3"/>
    <mergeCell ref="B2:C2"/>
    <mergeCell ref="D2:E2"/>
    <mergeCell ref="F2:G2"/>
    <mergeCell ref="H2:I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workbookViewId="0">
      <selection activeCell="A60" sqref="A60"/>
    </sheetView>
  </sheetViews>
  <sheetFormatPr defaultRowHeight="15"/>
  <cols>
    <col min="1" max="1" width="15" style="796" bestFit="1" customWidth="1"/>
    <col min="2" max="16384" width="9.140625" style="796"/>
  </cols>
  <sheetData>
    <row r="1" spans="1:17" ht="30.75" customHeight="1">
      <c r="A1" s="1301" t="s">
        <v>1390</v>
      </c>
      <c r="B1" s="1310"/>
      <c r="C1" s="1310"/>
      <c r="D1" s="1310"/>
      <c r="E1" s="1310"/>
      <c r="F1" s="1310"/>
      <c r="G1" s="1310"/>
      <c r="H1" s="1310"/>
      <c r="I1" s="1310"/>
      <c r="J1" s="1095"/>
      <c r="K1" s="1095"/>
      <c r="L1" s="818"/>
      <c r="M1" s="818"/>
      <c r="N1" s="818"/>
      <c r="O1" s="818"/>
      <c r="P1" s="818"/>
      <c r="Q1" s="818"/>
    </row>
    <row r="2" spans="1:17" ht="28.5" customHeight="1">
      <c r="A2" s="1236" t="s">
        <v>23</v>
      </c>
      <c r="B2" s="1304" t="s">
        <v>1383</v>
      </c>
      <c r="C2" s="1312"/>
      <c r="D2" s="1304" t="s">
        <v>1384</v>
      </c>
      <c r="E2" s="1312"/>
      <c r="F2" s="1304" t="s">
        <v>1385</v>
      </c>
      <c r="G2" s="1312"/>
      <c r="H2" s="1304" t="s">
        <v>1391</v>
      </c>
      <c r="I2" s="1312"/>
      <c r="J2" s="1314" t="s">
        <v>130</v>
      </c>
      <c r="K2" s="1312"/>
      <c r="L2" s="884"/>
      <c r="M2" s="884"/>
      <c r="N2" s="818"/>
      <c r="O2" s="818"/>
      <c r="P2" s="818"/>
      <c r="Q2" s="884"/>
    </row>
    <row r="3" spans="1:17" ht="90">
      <c r="A3" s="1311"/>
      <c r="B3" s="1071" t="s">
        <v>556</v>
      </c>
      <c r="C3" s="1071" t="s">
        <v>557</v>
      </c>
      <c r="D3" s="1071" t="s">
        <v>556</v>
      </c>
      <c r="E3" s="1071" t="s">
        <v>557</v>
      </c>
      <c r="F3" s="1071" t="s">
        <v>556</v>
      </c>
      <c r="G3" s="1071" t="s">
        <v>557</v>
      </c>
      <c r="H3" s="1071" t="s">
        <v>556</v>
      </c>
      <c r="I3" s="1071" t="s">
        <v>558</v>
      </c>
      <c r="J3" s="1071" t="s">
        <v>556</v>
      </c>
      <c r="K3" s="1071" t="s">
        <v>1387</v>
      </c>
      <c r="L3" s="818"/>
      <c r="M3" s="884"/>
      <c r="N3" s="884"/>
      <c r="O3" s="884"/>
      <c r="P3" s="884"/>
      <c r="Q3" s="818"/>
    </row>
    <row r="4" spans="1:17">
      <c r="A4" s="1110" t="s">
        <v>15</v>
      </c>
      <c r="B4" s="909">
        <v>160</v>
      </c>
      <c r="C4" s="911">
        <v>2732.29</v>
      </c>
      <c r="D4" s="909">
        <v>30</v>
      </c>
      <c r="E4" s="914">
        <v>268</v>
      </c>
      <c r="F4" s="909">
        <v>2</v>
      </c>
      <c r="G4" s="911">
        <v>2.7199999999999998</v>
      </c>
      <c r="H4" s="909">
        <v>157</v>
      </c>
      <c r="I4" s="914">
        <v>57692.590000000004</v>
      </c>
      <c r="J4" s="909">
        <v>349</v>
      </c>
      <c r="K4" s="911">
        <v>60695.439999999995</v>
      </c>
      <c r="L4" s="818"/>
      <c r="M4" s="818"/>
      <c r="N4" s="818"/>
      <c r="O4" s="818"/>
      <c r="P4" s="818"/>
      <c r="Q4" s="818"/>
    </row>
    <row r="5" spans="1:17">
      <c r="A5" s="1110" t="s">
        <v>14</v>
      </c>
      <c r="B5" s="911">
        <v>178</v>
      </c>
      <c r="C5" s="911">
        <v>2198.5700000000002</v>
      </c>
      <c r="D5" s="911">
        <v>29</v>
      </c>
      <c r="E5" s="911">
        <v>308.44</v>
      </c>
      <c r="F5" s="911">
        <v>6</v>
      </c>
      <c r="G5" s="911">
        <v>24.89</v>
      </c>
      <c r="H5" s="911">
        <v>171</v>
      </c>
      <c r="I5" s="911">
        <v>59219.270000000004</v>
      </c>
      <c r="J5" s="911">
        <v>384</v>
      </c>
      <c r="K5" s="911">
        <v>61751.17</v>
      </c>
      <c r="L5" s="932"/>
      <c r="M5" s="818"/>
      <c r="N5" s="818"/>
      <c r="O5" s="818"/>
      <c r="P5" s="818"/>
      <c r="Q5" s="818"/>
    </row>
    <row r="6" spans="1:17">
      <c r="A6" s="1098" t="s">
        <v>13</v>
      </c>
      <c r="B6" s="918">
        <v>12</v>
      </c>
      <c r="C6" s="918">
        <v>73.28</v>
      </c>
      <c r="D6" s="918">
        <v>4</v>
      </c>
      <c r="E6" s="918">
        <v>6.45</v>
      </c>
      <c r="F6" s="918">
        <v>1</v>
      </c>
      <c r="G6" s="918">
        <v>3.1</v>
      </c>
      <c r="H6" s="918">
        <v>26</v>
      </c>
      <c r="I6" s="918">
        <v>13592.53</v>
      </c>
      <c r="J6" s="918">
        <v>43</v>
      </c>
      <c r="K6" s="918">
        <v>13675.36</v>
      </c>
      <c r="L6" s="818"/>
      <c r="M6" s="818"/>
      <c r="N6" s="818"/>
      <c r="O6" s="818"/>
      <c r="P6" s="818"/>
      <c r="Q6" s="818"/>
    </row>
    <row r="7" spans="1:17">
      <c r="A7" s="1098" t="s">
        <v>12</v>
      </c>
      <c r="B7" s="926">
        <v>20</v>
      </c>
      <c r="C7" s="926">
        <v>180.51</v>
      </c>
      <c r="D7" s="926">
        <v>5</v>
      </c>
      <c r="E7" s="926">
        <v>45.42</v>
      </c>
      <c r="F7" s="926">
        <v>0</v>
      </c>
      <c r="G7" s="926">
        <v>0</v>
      </c>
      <c r="H7" s="926">
        <v>15</v>
      </c>
      <c r="I7" s="926">
        <v>16926.11</v>
      </c>
      <c r="J7" s="926">
        <v>40</v>
      </c>
      <c r="K7" s="926">
        <v>17152.04</v>
      </c>
      <c r="L7" s="818"/>
      <c r="M7" s="818"/>
      <c r="N7" s="818"/>
      <c r="O7" s="818"/>
      <c r="P7" s="818"/>
      <c r="Q7" s="818"/>
    </row>
    <row r="8" spans="1:17">
      <c r="A8" s="1098" t="s">
        <v>11</v>
      </c>
      <c r="B8" s="926">
        <v>23</v>
      </c>
      <c r="C8" s="926">
        <v>256.43</v>
      </c>
      <c r="D8" s="926">
        <v>0</v>
      </c>
      <c r="E8" s="926">
        <v>0</v>
      </c>
      <c r="F8" s="926">
        <v>0</v>
      </c>
      <c r="G8" s="926">
        <v>0</v>
      </c>
      <c r="H8" s="926">
        <v>21</v>
      </c>
      <c r="I8" s="926">
        <v>4947.59</v>
      </c>
      <c r="J8" s="926">
        <v>44</v>
      </c>
      <c r="K8" s="926">
        <v>5204.0200000000004</v>
      </c>
      <c r="L8" s="818"/>
      <c r="M8" s="818"/>
      <c r="N8" s="818"/>
      <c r="O8" s="818"/>
      <c r="P8" s="818"/>
      <c r="Q8" s="818"/>
    </row>
    <row r="9" spans="1:17">
      <c r="A9" s="1098" t="s">
        <v>10</v>
      </c>
      <c r="B9" s="926">
        <v>18</v>
      </c>
      <c r="C9" s="926">
        <v>188.31</v>
      </c>
      <c r="D9" s="926">
        <v>1</v>
      </c>
      <c r="E9" s="926">
        <v>24</v>
      </c>
      <c r="F9" s="926">
        <v>0</v>
      </c>
      <c r="G9" s="926">
        <v>0</v>
      </c>
      <c r="H9" s="926">
        <v>16</v>
      </c>
      <c r="I9" s="926">
        <v>7022.76</v>
      </c>
      <c r="J9" s="926">
        <v>35</v>
      </c>
      <c r="K9" s="926">
        <v>7235.07</v>
      </c>
      <c r="L9" s="818"/>
      <c r="M9" s="818"/>
      <c r="N9" s="818"/>
      <c r="O9" s="818"/>
      <c r="P9" s="818"/>
      <c r="Q9" s="818"/>
    </row>
    <row r="10" spans="1:17">
      <c r="A10" s="1098" t="s">
        <v>9</v>
      </c>
      <c r="B10" s="1111">
        <v>9</v>
      </c>
      <c r="C10" s="1111">
        <v>53.19</v>
      </c>
      <c r="D10" s="1111">
        <v>1</v>
      </c>
      <c r="E10" s="1111">
        <v>6.62</v>
      </c>
      <c r="F10" s="1111">
        <v>0</v>
      </c>
      <c r="G10" s="1111">
        <v>0</v>
      </c>
      <c r="H10" s="1111">
        <v>9</v>
      </c>
      <c r="I10" s="926">
        <v>4861.47</v>
      </c>
      <c r="J10" s="1111">
        <v>19</v>
      </c>
      <c r="K10" s="926">
        <v>4921.2800000000007</v>
      </c>
      <c r="L10" s="818"/>
      <c r="M10" s="818"/>
      <c r="N10" s="818"/>
      <c r="O10" s="818"/>
      <c r="P10" s="818"/>
      <c r="Q10" s="818"/>
    </row>
    <row r="11" spans="1:17">
      <c r="A11" s="1098" t="s">
        <v>8</v>
      </c>
      <c r="B11" s="1111">
        <v>9</v>
      </c>
      <c r="C11" s="1111">
        <v>118.91</v>
      </c>
      <c r="D11" s="1111">
        <v>4</v>
      </c>
      <c r="E11" s="1111">
        <v>26.45</v>
      </c>
      <c r="F11" s="1111">
        <v>1</v>
      </c>
      <c r="G11" s="1111">
        <v>4.0999999999999996</v>
      </c>
      <c r="H11" s="1111">
        <v>17</v>
      </c>
      <c r="I11" s="926">
        <v>3369.76</v>
      </c>
      <c r="J11" s="1111">
        <v>31</v>
      </c>
      <c r="K11" s="926">
        <v>3519.2200000000003</v>
      </c>
      <c r="L11" s="818"/>
      <c r="M11" s="818"/>
      <c r="N11" s="818"/>
      <c r="O11" s="818"/>
      <c r="P11" s="818"/>
      <c r="Q11" s="818"/>
    </row>
    <row r="12" spans="1:17">
      <c r="A12" s="1098" t="s">
        <v>7</v>
      </c>
      <c r="B12" s="1111">
        <v>16</v>
      </c>
      <c r="C12" s="1111">
        <v>132.32</v>
      </c>
      <c r="D12" s="1111">
        <v>3</v>
      </c>
      <c r="E12" s="1111">
        <v>32.42</v>
      </c>
      <c r="F12" s="1111">
        <v>1</v>
      </c>
      <c r="G12" s="1111">
        <v>14.34</v>
      </c>
      <c r="H12" s="1111">
        <v>15</v>
      </c>
      <c r="I12" s="926">
        <v>811.48</v>
      </c>
      <c r="J12" s="1111">
        <v>35</v>
      </c>
      <c r="K12" s="926">
        <v>990.56000000000006</v>
      </c>
      <c r="L12" s="818"/>
      <c r="M12" s="818"/>
      <c r="N12" s="818"/>
      <c r="O12" s="818"/>
      <c r="P12" s="818"/>
      <c r="Q12" s="818"/>
    </row>
    <row r="13" spans="1:17">
      <c r="A13" s="1098" t="s">
        <v>6</v>
      </c>
      <c r="B13" s="1111">
        <v>24</v>
      </c>
      <c r="C13" s="1111">
        <v>373.37</v>
      </c>
      <c r="D13" s="1111">
        <v>4</v>
      </c>
      <c r="E13" s="1111">
        <v>48.88</v>
      </c>
      <c r="F13" s="1111">
        <v>0</v>
      </c>
      <c r="G13" s="1111">
        <v>0</v>
      </c>
      <c r="H13" s="1111">
        <v>23</v>
      </c>
      <c r="I13" s="926">
        <v>1294.1500000000001</v>
      </c>
      <c r="J13" s="1111">
        <v>51</v>
      </c>
      <c r="K13" s="926">
        <v>1716.4</v>
      </c>
      <c r="L13" s="818"/>
      <c r="M13" s="818"/>
      <c r="N13" s="818"/>
      <c r="O13" s="818"/>
      <c r="P13" s="818"/>
      <c r="Q13" s="818"/>
    </row>
    <row r="14" spans="1:17">
      <c r="A14" s="1098" t="s">
        <v>5</v>
      </c>
      <c r="B14" s="1111">
        <v>24</v>
      </c>
      <c r="C14" s="1111">
        <v>430.84</v>
      </c>
      <c r="D14" s="1111">
        <v>4</v>
      </c>
      <c r="E14" s="1111">
        <v>52.24</v>
      </c>
      <c r="F14" s="1111">
        <v>1</v>
      </c>
      <c r="G14" s="1111">
        <v>1.5</v>
      </c>
      <c r="H14" s="1111">
        <v>18</v>
      </c>
      <c r="I14" s="926">
        <v>6023.63</v>
      </c>
      <c r="J14" s="1111">
        <v>47</v>
      </c>
      <c r="K14" s="926">
        <v>6508.21</v>
      </c>
      <c r="L14" s="818"/>
      <c r="M14" s="818"/>
      <c r="N14" s="818"/>
      <c r="O14" s="818"/>
      <c r="P14" s="818"/>
      <c r="Q14" s="818"/>
    </row>
    <row r="15" spans="1:17" ht="25.5">
      <c r="A15" s="1106" t="s">
        <v>1388</v>
      </c>
      <c r="B15" s="1111">
        <v>23</v>
      </c>
      <c r="C15" s="1111">
        <v>391.41</v>
      </c>
      <c r="D15" s="1111">
        <v>3</v>
      </c>
      <c r="E15" s="1111">
        <v>65.959999999999994</v>
      </c>
      <c r="F15" s="1111">
        <v>2</v>
      </c>
      <c r="G15" s="1111">
        <v>1.85</v>
      </c>
      <c r="H15" s="1111">
        <v>11</v>
      </c>
      <c r="I15" s="1111">
        <v>369.79</v>
      </c>
      <c r="J15" s="1111">
        <v>39</v>
      </c>
      <c r="K15" s="1111">
        <v>829.01</v>
      </c>
      <c r="L15" s="818"/>
      <c r="M15" s="818"/>
      <c r="N15" s="818"/>
      <c r="O15" s="818"/>
      <c r="P15" s="1112"/>
      <c r="Q15" s="818"/>
    </row>
    <row r="16" spans="1:17" ht="25.5">
      <c r="A16" s="933" t="s">
        <v>1248</v>
      </c>
      <c r="B16" s="1111">
        <v>12</v>
      </c>
      <c r="C16" s="1111">
        <v>193</v>
      </c>
      <c r="D16" s="1111">
        <v>2</v>
      </c>
      <c r="E16" s="1111">
        <v>37.6</v>
      </c>
      <c r="F16" s="1111">
        <v>1</v>
      </c>
      <c r="G16" s="1111">
        <v>0.6</v>
      </c>
      <c r="H16" s="1111">
        <v>17</v>
      </c>
      <c r="I16" s="1111">
        <v>20572.72</v>
      </c>
      <c r="J16" s="1111">
        <v>32</v>
      </c>
      <c r="K16" s="1111">
        <v>20804</v>
      </c>
      <c r="L16" s="818"/>
      <c r="M16" s="818"/>
      <c r="N16" s="818"/>
      <c r="O16" s="818"/>
      <c r="P16" s="1112"/>
      <c r="Q16" s="818"/>
    </row>
    <row r="17" spans="1:17" ht="29.25" customHeight="1">
      <c r="A17" s="1233" t="s">
        <v>1251</v>
      </c>
      <c r="B17" s="1233"/>
      <c r="C17" s="1233"/>
      <c r="D17" s="1233"/>
      <c r="E17" s="1233"/>
      <c r="F17" s="1069"/>
      <c r="G17" s="1069"/>
      <c r="H17" s="1069"/>
      <c r="I17" s="1069"/>
      <c r="J17" s="1069"/>
      <c r="K17" s="1069"/>
      <c r="L17" s="818"/>
      <c r="M17" s="818"/>
      <c r="N17" s="818"/>
      <c r="O17" s="818"/>
      <c r="P17" s="818"/>
      <c r="Q17" s="818"/>
    </row>
    <row r="18" spans="1:17" ht="33.75" customHeight="1">
      <c r="A18" s="1315" t="s">
        <v>1392</v>
      </c>
      <c r="B18" s="1315"/>
      <c r="C18" s="1315"/>
      <c r="D18" s="1315"/>
      <c r="E18" s="1315"/>
      <c r="F18" s="1315"/>
      <c r="G18" s="1315"/>
      <c r="H18" s="1069"/>
      <c r="I18" s="1069"/>
      <c r="J18" s="1069"/>
      <c r="K18" s="1069"/>
      <c r="L18" s="818"/>
      <c r="M18" s="818"/>
    </row>
    <row r="19" spans="1:17" ht="32.25" customHeight="1">
      <c r="A19" s="1316" t="s">
        <v>1393</v>
      </c>
      <c r="B19" s="1316"/>
      <c r="C19" s="1316"/>
      <c r="D19" s="1316"/>
      <c r="E19" s="1316"/>
      <c r="F19" s="1113"/>
      <c r="G19" s="1113"/>
      <c r="H19" s="1113"/>
      <c r="I19" s="1113"/>
      <c r="J19" s="1113"/>
      <c r="K19" s="1113"/>
      <c r="L19" s="818"/>
      <c r="M19" s="818"/>
    </row>
    <row r="20" spans="1:17">
      <c r="A20" s="932"/>
      <c r="B20" s="1094"/>
      <c r="C20" s="932"/>
      <c r="D20" s="932"/>
      <c r="E20" s="932"/>
      <c r="F20" s="932"/>
      <c r="G20" s="932"/>
      <c r="H20" s="932"/>
      <c r="I20" s="932"/>
      <c r="J20" s="932"/>
      <c r="K20" s="932"/>
      <c r="L20" s="818"/>
      <c r="M20" s="818"/>
    </row>
    <row r="21" spans="1:17">
      <c r="A21" s="818"/>
      <c r="B21" s="1114"/>
      <c r="C21" s="1115"/>
      <c r="D21" s="1115"/>
      <c r="E21" s="1115"/>
      <c r="F21" s="1115"/>
      <c r="G21" s="1115"/>
      <c r="H21" s="1115"/>
      <c r="I21" s="1115"/>
      <c r="J21" s="1115"/>
      <c r="K21" s="1115"/>
      <c r="L21" s="818"/>
      <c r="M21" s="818"/>
    </row>
    <row r="22" spans="1:17">
      <c r="A22" s="818"/>
      <c r="B22" s="1116"/>
      <c r="C22" s="1116"/>
      <c r="D22" s="1116"/>
      <c r="E22" s="1116"/>
      <c r="F22" s="1116"/>
      <c r="G22" s="1116"/>
      <c r="H22" s="1116"/>
      <c r="I22" s="1116"/>
      <c r="J22" s="1116"/>
      <c r="K22" s="1116"/>
      <c r="L22" s="818"/>
      <c r="M22" s="818"/>
    </row>
    <row r="23" spans="1:17">
      <c r="A23" s="818"/>
      <c r="B23" s="884"/>
      <c r="C23" s="818"/>
      <c r="D23" s="818"/>
      <c r="E23" s="818"/>
      <c r="F23" s="818"/>
      <c r="G23" s="818"/>
      <c r="H23" s="818"/>
      <c r="I23" s="818"/>
      <c r="J23" s="818"/>
      <c r="K23" s="818"/>
      <c r="L23" s="818"/>
      <c r="M23" s="818"/>
    </row>
    <row r="24" spans="1:17">
      <c r="A24" s="818"/>
      <c r="B24" s="884"/>
      <c r="C24" s="818"/>
      <c r="D24" s="818"/>
      <c r="E24" s="818"/>
      <c r="F24" s="818"/>
      <c r="G24" s="818"/>
      <c r="H24" s="818"/>
      <c r="I24" s="818"/>
      <c r="J24" s="818"/>
      <c r="K24" s="818"/>
      <c r="L24" s="818"/>
      <c r="M24" s="818"/>
    </row>
    <row r="25" spans="1:17">
      <c r="A25" s="818"/>
      <c r="B25" s="884"/>
      <c r="C25" s="818"/>
      <c r="D25" s="818"/>
      <c r="E25" s="818"/>
      <c r="F25" s="818"/>
      <c r="G25" s="818"/>
      <c r="H25" s="818"/>
      <c r="I25" s="818"/>
      <c r="J25" s="822"/>
      <c r="K25" s="822"/>
      <c r="L25" s="822"/>
      <c r="M25" s="822"/>
    </row>
    <row r="26" spans="1:17">
      <c r="A26" s="818"/>
      <c r="B26" s="818"/>
      <c r="C26" s="818"/>
      <c r="D26" s="818"/>
      <c r="E26" s="818"/>
      <c r="F26" s="818"/>
      <c r="G26" s="818"/>
      <c r="H26" s="818"/>
      <c r="I26" s="818"/>
      <c r="J26" s="822"/>
      <c r="K26" s="1117"/>
      <c r="L26" s="1117"/>
      <c r="M26" s="822"/>
    </row>
    <row r="27" spans="1:17">
      <c r="A27" s="818"/>
      <c r="B27" s="818"/>
      <c r="C27" s="818"/>
      <c r="D27" s="818"/>
      <c r="E27" s="818"/>
      <c r="F27" s="818"/>
      <c r="G27" s="818"/>
      <c r="H27" s="818"/>
      <c r="I27" s="818"/>
      <c r="J27" s="822"/>
      <c r="K27" s="1117"/>
      <c r="L27" s="1117"/>
      <c r="M27" s="822"/>
    </row>
    <row r="28" spans="1:17">
      <c r="A28" s="818"/>
      <c r="B28" s="818"/>
      <c r="C28" s="818"/>
      <c r="D28" s="818"/>
      <c r="E28" s="818"/>
      <c r="F28" s="818"/>
      <c r="G28" s="818"/>
      <c r="H28" s="818"/>
      <c r="I28" s="818"/>
      <c r="J28" s="822"/>
      <c r="K28" s="1117"/>
      <c r="L28" s="1117"/>
      <c r="M28" s="822"/>
    </row>
    <row r="29" spans="1:17">
      <c r="A29" s="818"/>
      <c r="B29" s="818"/>
      <c r="C29" s="818"/>
      <c r="D29" s="818"/>
      <c r="E29" s="818"/>
      <c r="F29" s="818"/>
      <c r="G29" s="818"/>
      <c r="H29" s="818"/>
      <c r="I29" s="818"/>
      <c r="J29" s="822"/>
      <c r="K29" s="1118"/>
      <c r="L29" s="1119"/>
      <c r="M29" s="822"/>
    </row>
    <row r="30" spans="1:17">
      <c r="A30" s="818"/>
      <c r="B30" s="818"/>
      <c r="C30" s="818"/>
      <c r="D30" s="818"/>
      <c r="E30" s="818"/>
      <c r="F30" s="818"/>
      <c r="G30" s="818"/>
      <c r="H30" s="818"/>
      <c r="I30" s="818"/>
      <c r="J30" s="822"/>
      <c r="K30" s="822"/>
      <c r="L30" s="822"/>
      <c r="M30" s="822"/>
    </row>
    <row r="31" spans="1:17">
      <c r="A31" s="818"/>
      <c r="B31" s="818"/>
      <c r="C31" s="818"/>
      <c r="D31" s="818"/>
      <c r="E31" s="818"/>
      <c r="F31" s="818"/>
      <c r="G31" s="818"/>
      <c r="H31" s="818"/>
      <c r="I31" s="818"/>
      <c r="J31" s="822"/>
      <c r="K31" s="822"/>
      <c r="L31" s="822"/>
      <c r="M31" s="822"/>
    </row>
    <row r="32" spans="1:17">
      <c r="A32" s="818"/>
      <c r="B32" s="818"/>
      <c r="C32" s="818"/>
      <c r="D32" s="818"/>
      <c r="E32" s="818"/>
      <c r="F32" s="818"/>
      <c r="G32" s="818"/>
      <c r="H32" s="818"/>
      <c r="I32" s="818"/>
      <c r="J32" s="822"/>
      <c r="K32" s="822"/>
      <c r="L32" s="822"/>
      <c r="M32" s="822"/>
    </row>
  </sheetData>
  <mergeCells count="10">
    <mergeCell ref="J2:K2"/>
    <mergeCell ref="A17:E17"/>
    <mergeCell ref="A18:G18"/>
    <mergeCell ref="A19:E19"/>
    <mergeCell ref="A1:I1"/>
    <mergeCell ref="A2:A3"/>
    <mergeCell ref="B2:C2"/>
    <mergeCell ref="D2:E2"/>
    <mergeCell ref="F2:G2"/>
    <mergeCell ref="H2:I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zoomScaleNormal="100" workbookViewId="0">
      <selection activeCell="A2" sqref="A2:A3"/>
    </sheetView>
  </sheetViews>
  <sheetFormatPr defaultColWidth="9.140625" defaultRowHeight="15"/>
  <cols>
    <col min="1" max="1" width="14.5703125" style="391" bestFit="1" customWidth="1"/>
    <col min="2" max="2" width="19.5703125" style="391" customWidth="1"/>
    <col min="3" max="3" width="18.140625" style="391" customWidth="1"/>
    <col min="4" max="4" width="18.5703125" style="391" customWidth="1"/>
    <col min="5" max="5" width="19.5703125" style="391" customWidth="1"/>
    <col min="6" max="6" width="18" style="391" customWidth="1"/>
    <col min="7" max="7" width="15.85546875" style="391" bestFit="1" customWidth="1"/>
    <col min="8" max="8" width="17.28515625" style="391" customWidth="1"/>
    <col min="9" max="9" width="17.5703125" style="391" customWidth="1"/>
    <col min="10" max="10" width="8.5703125" style="391" customWidth="1"/>
    <col min="11" max="16384" width="9.140625" style="391"/>
  </cols>
  <sheetData>
    <row r="1" spans="1:17" ht="43.5" customHeight="1">
      <c r="A1" s="1320" t="s">
        <v>552</v>
      </c>
      <c r="B1" s="1320"/>
      <c r="C1" s="1320"/>
      <c r="D1" s="1320"/>
      <c r="E1" s="1320"/>
      <c r="F1" s="1320"/>
      <c r="G1" s="1320"/>
      <c r="H1" s="1320"/>
      <c r="I1" s="1320"/>
    </row>
    <row r="2" spans="1:17" s="392" customFormat="1" ht="43.5" customHeight="1">
      <c r="A2" s="1321" t="s">
        <v>23</v>
      </c>
      <c r="B2" s="1323" t="s">
        <v>553</v>
      </c>
      <c r="C2" s="1324"/>
      <c r="D2" s="1323" t="s">
        <v>554</v>
      </c>
      <c r="E2" s="1324"/>
      <c r="F2" s="1323" t="s">
        <v>555</v>
      </c>
      <c r="G2" s="1324"/>
      <c r="H2" s="1325" t="s">
        <v>130</v>
      </c>
      <c r="I2" s="1324"/>
      <c r="L2" s="393"/>
      <c r="M2" s="393"/>
      <c r="Q2" s="393"/>
    </row>
    <row r="3" spans="1:17" s="392" customFormat="1" ht="69" customHeight="1">
      <c r="A3" s="1322"/>
      <c r="B3" s="394" t="s">
        <v>556</v>
      </c>
      <c r="C3" s="394" t="s">
        <v>557</v>
      </c>
      <c r="D3" s="394" t="s">
        <v>556</v>
      </c>
      <c r="E3" s="394" t="s">
        <v>557</v>
      </c>
      <c r="F3" s="394" t="s">
        <v>556</v>
      </c>
      <c r="G3" s="394" t="s">
        <v>557</v>
      </c>
      <c r="H3" s="394" t="s">
        <v>556</v>
      </c>
      <c r="I3" s="394" t="s">
        <v>558</v>
      </c>
      <c r="M3" s="393"/>
      <c r="N3" s="393"/>
      <c r="O3" s="393"/>
      <c r="P3" s="393"/>
    </row>
    <row r="4" spans="1:17" s="399" customFormat="1">
      <c r="A4" s="395" t="s">
        <v>15</v>
      </c>
      <c r="B4" s="396">
        <v>327</v>
      </c>
      <c r="C4" s="397">
        <v>200017.08470000001</v>
      </c>
      <c r="D4" s="397">
        <v>998</v>
      </c>
      <c r="E4" s="397">
        <v>229126.88492840002</v>
      </c>
      <c r="F4" s="396">
        <v>80</v>
      </c>
      <c r="G4" s="397">
        <v>158894.26199999999</v>
      </c>
      <c r="H4" s="397">
        <v>1405</v>
      </c>
      <c r="I4" s="398">
        <v>588036.93162839999</v>
      </c>
    </row>
    <row r="5" spans="1:17" s="399" customFormat="1">
      <c r="A5" s="395" t="s">
        <v>14</v>
      </c>
      <c r="B5" s="396">
        <v>329</v>
      </c>
      <c r="C5" s="400">
        <v>200490.96600000001</v>
      </c>
      <c r="D5" s="401">
        <v>905</v>
      </c>
      <c r="E5" s="400">
        <v>206996.49415350001</v>
      </c>
      <c r="F5" s="401">
        <v>118</v>
      </c>
      <c r="G5" s="400">
        <v>255019.11589999998</v>
      </c>
      <c r="H5" s="400">
        <v>1352</v>
      </c>
      <c r="I5" s="400">
        <v>662507.80715349992</v>
      </c>
      <c r="J5" s="402"/>
    </row>
    <row r="6" spans="1:17" s="392" customFormat="1">
      <c r="A6" s="14" t="s">
        <v>13</v>
      </c>
      <c r="B6" s="403">
        <v>13</v>
      </c>
      <c r="C6" s="404">
        <v>3391.2</v>
      </c>
      <c r="D6" s="403">
        <v>54</v>
      </c>
      <c r="E6" s="404">
        <v>8474.61</v>
      </c>
      <c r="F6" s="403">
        <v>1</v>
      </c>
      <c r="G6" s="405">
        <v>2500</v>
      </c>
      <c r="H6" s="406">
        <v>68</v>
      </c>
      <c r="I6" s="405">
        <v>14365.81</v>
      </c>
    </row>
    <row r="7" spans="1:17" s="392" customFormat="1">
      <c r="A7" s="14" t="s">
        <v>12</v>
      </c>
      <c r="B7" s="407">
        <v>16</v>
      </c>
      <c r="C7" s="408">
        <v>4944.83</v>
      </c>
      <c r="D7" s="407">
        <v>49</v>
      </c>
      <c r="E7" s="408">
        <v>5107.04</v>
      </c>
      <c r="F7" s="407">
        <v>4</v>
      </c>
      <c r="G7" s="409">
        <v>7987.9</v>
      </c>
      <c r="H7" s="410">
        <v>69</v>
      </c>
      <c r="I7" s="409">
        <v>18039.77</v>
      </c>
    </row>
    <row r="8" spans="1:17" s="392" customFormat="1">
      <c r="A8" s="14" t="s">
        <v>11</v>
      </c>
      <c r="B8" s="407">
        <v>25</v>
      </c>
      <c r="C8" s="408">
        <v>13037.58</v>
      </c>
      <c r="D8" s="407">
        <v>90</v>
      </c>
      <c r="E8" s="408">
        <v>23446.14</v>
      </c>
      <c r="F8" s="407">
        <v>7</v>
      </c>
      <c r="G8" s="409">
        <v>8385.26</v>
      </c>
      <c r="H8" s="410">
        <v>122</v>
      </c>
      <c r="I8" s="409">
        <v>44869.24</v>
      </c>
    </row>
    <row r="9" spans="1:17" s="392" customFormat="1">
      <c r="A9" s="14" t="s">
        <v>10</v>
      </c>
      <c r="B9" s="407">
        <v>44</v>
      </c>
      <c r="C9" s="408">
        <v>27991.52</v>
      </c>
      <c r="D9" s="407">
        <v>79</v>
      </c>
      <c r="E9" s="408">
        <v>19510.740000000002</v>
      </c>
      <c r="F9" s="407">
        <v>9</v>
      </c>
      <c r="G9" s="409">
        <v>21365.62</v>
      </c>
      <c r="H9" s="410">
        <v>132</v>
      </c>
      <c r="I9" s="409">
        <v>68867.88</v>
      </c>
    </row>
    <row r="10" spans="1:17" s="392" customFormat="1">
      <c r="A10" s="14" t="s">
        <v>9</v>
      </c>
      <c r="B10" s="407">
        <v>32</v>
      </c>
      <c r="C10" s="408">
        <v>23862.38</v>
      </c>
      <c r="D10" s="407">
        <v>77</v>
      </c>
      <c r="E10" s="408">
        <v>13234.48</v>
      </c>
      <c r="F10" s="407">
        <v>8</v>
      </c>
      <c r="G10" s="409">
        <v>7782</v>
      </c>
      <c r="H10" s="410">
        <v>117</v>
      </c>
      <c r="I10" s="409">
        <v>44878.86</v>
      </c>
    </row>
    <row r="11" spans="1:17" s="392" customFormat="1">
      <c r="A11" s="14" t="s">
        <v>8</v>
      </c>
      <c r="B11" s="407">
        <v>33</v>
      </c>
      <c r="C11" s="408">
        <v>16749.198700000001</v>
      </c>
      <c r="D11" s="407">
        <v>131</v>
      </c>
      <c r="E11" s="408">
        <v>28420.8603535</v>
      </c>
      <c r="F11" s="407">
        <v>19</v>
      </c>
      <c r="G11" s="409">
        <v>37917.659700000004</v>
      </c>
      <c r="H11" s="410">
        <v>183</v>
      </c>
      <c r="I11" s="409">
        <v>83087.718753500012</v>
      </c>
    </row>
    <row r="12" spans="1:17" s="392" customFormat="1">
      <c r="A12" s="14" t="s">
        <v>7</v>
      </c>
      <c r="B12" s="407">
        <v>18</v>
      </c>
      <c r="C12" s="408">
        <v>8919.6288999999997</v>
      </c>
      <c r="D12" s="407">
        <v>91</v>
      </c>
      <c r="E12" s="408">
        <v>12552</v>
      </c>
      <c r="F12" s="407">
        <v>5</v>
      </c>
      <c r="G12" s="409">
        <v>13227.4</v>
      </c>
      <c r="H12" s="410">
        <v>114</v>
      </c>
      <c r="I12" s="409">
        <v>34699</v>
      </c>
    </row>
    <row r="13" spans="1:17" s="392" customFormat="1">
      <c r="A13" s="14" t="s">
        <v>6</v>
      </c>
      <c r="B13" s="407">
        <v>44</v>
      </c>
      <c r="C13" s="408">
        <v>26066.338299999999</v>
      </c>
      <c r="D13" s="407">
        <v>83</v>
      </c>
      <c r="E13" s="408">
        <v>25154.15</v>
      </c>
      <c r="F13" s="407">
        <v>13</v>
      </c>
      <c r="G13" s="409">
        <v>25342.85</v>
      </c>
      <c r="H13" s="410">
        <v>140</v>
      </c>
      <c r="I13" s="409">
        <v>76563.338300000003</v>
      </c>
      <c r="J13" s="411"/>
      <c r="K13" s="411"/>
    </row>
    <row r="14" spans="1:17" s="392" customFormat="1">
      <c r="A14" s="14" t="s">
        <v>5</v>
      </c>
      <c r="B14" s="407">
        <v>60</v>
      </c>
      <c r="C14" s="408">
        <v>41662.375999999997</v>
      </c>
      <c r="D14" s="407">
        <v>116</v>
      </c>
      <c r="E14" s="408">
        <v>32150.473800000003</v>
      </c>
      <c r="F14" s="407">
        <v>22</v>
      </c>
      <c r="G14" s="409">
        <v>62904.426200000002</v>
      </c>
      <c r="H14" s="410">
        <v>198</v>
      </c>
      <c r="I14" s="409">
        <v>136717.27600000001</v>
      </c>
      <c r="J14" s="411"/>
      <c r="K14" s="411"/>
    </row>
    <row r="15" spans="1:17" s="392" customFormat="1">
      <c r="A15" s="14" t="s">
        <v>4</v>
      </c>
      <c r="B15" s="407">
        <v>19</v>
      </c>
      <c r="C15" s="408">
        <v>14760</v>
      </c>
      <c r="D15" s="407">
        <v>88</v>
      </c>
      <c r="E15" s="408">
        <v>23173</v>
      </c>
      <c r="F15" s="407">
        <v>10</v>
      </c>
      <c r="G15" s="409">
        <v>27732</v>
      </c>
      <c r="H15" s="410">
        <v>117</v>
      </c>
      <c r="I15" s="409">
        <v>65666</v>
      </c>
      <c r="J15" s="411"/>
      <c r="K15" s="411"/>
    </row>
    <row r="16" spans="1:17" s="392" customFormat="1">
      <c r="A16" s="14" t="s">
        <v>3</v>
      </c>
      <c r="B16" s="407">
        <v>25</v>
      </c>
      <c r="C16" s="408">
        <v>19105.914100000002</v>
      </c>
      <c r="D16" s="407">
        <v>47</v>
      </c>
      <c r="E16" s="408">
        <v>15773</v>
      </c>
      <c r="F16" s="407">
        <v>20</v>
      </c>
      <c r="G16" s="409">
        <v>39874</v>
      </c>
      <c r="H16" s="410">
        <v>92</v>
      </c>
      <c r="I16" s="409">
        <v>74752.914099999995</v>
      </c>
      <c r="J16" s="411"/>
      <c r="K16" s="411"/>
    </row>
    <row r="17" spans="1:9" s="392" customFormat="1" ht="30.75" customHeight="1">
      <c r="A17" s="1317" t="s">
        <v>2</v>
      </c>
      <c r="B17" s="1317"/>
      <c r="C17" s="1317"/>
      <c r="D17" s="1317"/>
      <c r="E17" s="1317"/>
      <c r="H17" s="411"/>
      <c r="I17" s="412"/>
    </row>
    <row r="18" spans="1:9" s="392" customFormat="1" ht="29.25" customHeight="1">
      <c r="A18" s="1318" t="s">
        <v>559</v>
      </c>
      <c r="B18" s="1319"/>
    </row>
    <row r="19" spans="1:9" ht="3" customHeight="1">
      <c r="B19" s="413" t="s">
        <v>560</v>
      </c>
      <c r="C19" s="414"/>
      <c r="H19" s="415"/>
      <c r="I19" s="416"/>
    </row>
    <row r="20" spans="1:9">
      <c r="B20" s="417"/>
      <c r="C20" s="417"/>
      <c r="D20" s="417"/>
      <c r="E20" s="417"/>
      <c r="F20" s="417"/>
      <c r="G20" s="417"/>
      <c r="H20" s="417"/>
      <c r="I20" s="417"/>
    </row>
    <row r="21" spans="1:9" ht="0.75" customHeight="1">
      <c r="B21" s="413"/>
    </row>
    <row r="22" spans="1:9">
      <c r="B22" s="415"/>
      <c r="C22" s="415"/>
      <c r="D22" s="415"/>
      <c r="E22" s="415"/>
      <c r="F22" s="415"/>
      <c r="G22" s="415"/>
      <c r="H22" s="415"/>
      <c r="I22" s="415"/>
    </row>
    <row r="23" spans="1:9">
      <c r="B23" s="413"/>
    </row>
    <row r="24" spans="1:9">
      <c r="B24" s="413"/>
    </row>
    <row r="25" spans="1:9">
      <c r="B25" s="413"/>
    </row>
  </sheetData>
  <mergeCells count="8">
    <mergeCell ref="A17:E17"/>
    <mergeCell ref="A18:B18"/>
    <mergeCell ref="A1:I1"/>
    <mergeCell ref="A2:A3"/>
    <mergeCell ref="B2:C2"/>
    <mergeCell ref="D2:E2"/>
    <mergeCell ref="F2:G2"/>
    <mergeCell ref="H2:I2"/>
  </mergeCells>
  <printOptions horizontalCentered="1"/>
  <pageMargins left="0.25" right="0.25" top="0.32" bottom="0.39" header="0.3" footer="0.3"/>
  <pageSetup paperSize="9"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topLeftCell="A7" zoomScaleNormal="100" workbookViewId="0">
      <selection activeCell="G24" sqref="G24"/>
    </sheetView>
  </sheetViews>
  <sheetFormatPr defaultColWidth="9.140625" defaultRowHeight="15"/>
  <cols>
    <col min="1" max="1" width="14.5703125" style="391" bestFit="1" customWidth="1"/>
    <col min="2" max="2" width="14.85546875" style="391" bestFit="1" customWidth="1"/>
    <col min="3" max="3" width="12.42578125" style="391" customWidth="1"/>
    <col min="4" max="4" width="9.42578125" style="391" customWidth="1"/>
    <col min="5" max="5" width="13.42578125" style="391" customWidth="1"/>
    <col min="6" max="6" width="8.85546875" style="391" bestFit="1" customWidth="1"/>
    <col min="7" max="7" width="14.42578125" style="391" customWidth="1"/>
    <col min="8" max="8" width="9.85546875" style="391" bestFit="1" customWidth="1"/>
    <col min="9" max="9" width="17.140625" style="391" customWidth="1"/>
    <col min="10" max="10" width="9.140625" style="391" customWidth="1"/>
    <col min="11" max="11" width="12.5703125" style="391" customWidth="1"/>
    <col min="12" max="17" width="9.140625" style="391"/>
    <col min="18" max="18" width="6" style="391" bestFit="1" customWidth="1"/>
    <col min="19" max="19" width="9.5703125" style="391" bestFit="1" customWidth="1"/>
    <col min="20" max="16384" width="9.140625" style="391"/>
  </cols>
  <sheetData>
    <row r="1" spans="1:22" ht="39" customHeight="1">
      <c r="A1" s="1328" t="s">
        <v>561</v>
      </c>
      <c r="B1" s="1329"/>
      <c r="C1" s="1329"/>
      <c r="D1" s="1329"/>
      <c r="E1" s="1329"/>
      <c r="F1" s="1329"/>
      <c r="G1" s="1329"/>
      <c r="H1" s="1329"/>
      <c r="I1" s="1329"/>
    </row>
    <row r="2" spans="1:22" s="392" customFormat="1" ht="37.5" customHeight="1">
      <c r="A2" s="1330" t="s">
        <v>23</v>
      </c>
      <c r="B2" s="1331" t="s">
        <v>562</v>
      </c>
      <c r="C2" s="1332"/>
      <c r="D2" s="1331" t="s">
        <v>212</v>
      </c>
      <c r="E2" s="1332"/>
      <c r="F2" s="1333" t="s">
        <v>563</v>
      </c>
      <c r="G2" s="1334"/>
      <c r="H2" s="1335" t="s">
        <v>130</v>
      </c>
      <c r="I2" s="1336"/>
      <c r="L2" s="393"/>
      <c r="M2" s="393"/>
      <c r="Q2" s="393"/>
    </row>
    <row r="3" spans="1:22" s="392" customFormat="1" ht="75" customHeight="1">
      <c r="A3" s="1322"/>
      <c r="B3" s="1193" t="s">
        <v>564</v>
      </c>
      <c r="C3" s="1193" t="s">
        <v>565</v>
      </c>
      <c r="D3" s="1193" t="s">
        <v>564</v>
      </c>
      <c r="E3" s="1193" t="s">
        <v>565</v>
      </c>
      <c r="F3" s="1193" t="s">
        <v>564</v>
      </c>
      <c r="G3" s="1193" t="s">
        <v>565</v>
      </c>
      <c r="H3" s="1193" t="s">
        <v>564</v>
      </c>
      <c r="I3" s="1193" t="s">
        <v>565</v>
      </c>
      <c r="M3" s="393"/>
      <c r="N3" s="393"/>
      <c r="O3" s="393"/>
      <c r="P3" s="393"/>
    </row>
    <row r="4" spans="1:22" s="399" customFormat="1">
      <c r="A4" s="418" t="s">
        <v>15</v>
      </c>
      <c r="B4" s="419">
        <v>72601</v>
      </c>
      <c r="C4" s="419">
        <v>170217</v>
      </c>
      <c r="D4" s="419">
        <v>63944</v>
      </c>
      <c r="E4" s="419">
        <v>1267415</v>
      </c>
      <c r="F4" s="420">
        <v>0</v>
      </c>
      <c r="G4" s="420">
        <v>0</v>
      </c>
      <c r="H4" s="419">
        <v>136545</v>
      </c>
      <c r="I4" s="419">
        <v>1437633</v>
      </c>
      <c r="K4" s="392"/>
      <c r="L4" s="392"/>
      <c r="M4" s="392"/>
      <c r="N4" s="392"/>
      <c r="O4" s="392"/>
      <c r="P4" s="392"/>
      <c r="Q4" s="392"/>
      <c r="R4" s="392"/>
      <c r="S4" s="392"/>
      <c r="T4" s="392"/>
      <c r="U4" s="392"/>
      <c r="V4" s="392"/>
    </row>
    <row r="5" spans="1:22" s="399" customFormat="1">
      <c r="A5" s="418" t="s">
        <v>14</v>
      </c>
      <c r="B5" s="419">
        <v>103891</v>
      </c>
      <c r="C5" s="419">
        <v>174083.42393942497</v>
      </c>
      <c r="D5" s="419">
        <v>56457</v>
      </c>
      <c r="E5" s="419">
        <v>774178.05699999991</v>
      </c>
      <c r="F5" s="419">
        <v>0</v>
      </c>
      <c r="G5" s="419">
        <v>0</v>
      </c>
      <c r="H5" s="419">
        <v>160348</v>
      </c>
      <c r="I5" s="419">
        <v>948261.48093942506</v>
      </c>
      <c r="K5" s="392"/>
      <c r="L5" s="392"/>
      <c r="M5" s="392"/>
      <c r="N5" s="392"/>
      <c r="O5" s="392"/>
      <c r="P5" s="392"/>
      <c r="Q5" s="392"/>
      <c r="R5" s="392"/>
      <c r="S5" s="392"/>
      <c r="T5" s="392"/>
      <c r="U5" s="392"/>
      <c r="V5" s="392"/>
    </row>
    <row r="6" spans="1:22" s="392" customFormat="1">
      <c r="A6" s="1194" t="s">
        <v>13</v>
      </c>
      <c r="B6" s="421">
        <v>7996</v>
      </c>
      <c r="C6" s="421">
        <v>15247</v>
      </c>
      <c r="D6" s="421">
        <v>5121</v>
      </c>
      <c r="E6" s="421">
        <v>70706</v>
      </c>
      <c r="F6" s="422">
        <v>0</v>
      </c>
      <c r="G6" s="422">
        <v>0</v>
      </c>
      <c r="H6" s="421">
        <v>13117</v>
      </c>
      <c r="I6" s="421">
        <v>85953</v>
      </c>
    </row>
    <row r="7" spans="1:22" s="392" customFormat="1">
      <c r="A7" s="1194" t="s">
        <v>12</v>
      </c>
      <c r="B7" s="421">
        <v>8182</v>
      </c>
      <c r="C7" s="421">
        <v>15595</v>
      </c>
      <c r="D7" s="421">
        <v>5171</v>
      </c>
      <c r="E7" s="421">
        <v>68049</v>
      </c>
      <c r="F7" s="422">
        <v>0</v>
      </c>
      <c r="G7" s="422">
        <v>0</v>
      </c>
      <c r="H7" s="421">
        <v>13353</v>
      </c>
      <c r="I7" s="421">
        <v>83644</v>
      </c>
    </row>
    <row r="8" spans="1:22" s="392" customFormat="1">
      <c r="A8" s="1194" t="s">
        <v>11</v>
      </c>
      <c r="B8" s="421">
        <v>10131</v>
      </c>
      <c r="C8" s="421">
        <v>17644</v>
      </c>
      <c r="D8" s="421">
        <v>6008</v>
      </c>
      <c r="E8" s="421">
        <v>74457</v>
      </c>
      <c r="F8" s="422">
        <v>0</v>
      </c>
      <c r="G8" s="422">
        <v>0</v>
      </c>
      <c r="H8" s="421">
        <v>16139</v>
      </c>
      <c r="I8" s="421">
        <v>92101</v>
      </c>
    </row>
    <row r="9" spans="1:22" s="392" customFormat="1">
      <c r="A9" s="1194" t="s">
        <v>10</v>
      </c>
      <c r="B9" s="421">
        <v>11023</v>
      </c>
      <c r="C9" s="421">
        <v>17733</v>
      </c>
      <c r="D9" s="421">
        <v>6299</v>
      </c>
      <c r="E9" s="421">
        <v>93326</v>
      </c>
      <c r="F9" s="422">
        <v>0</v>
      </c>
      <c r="G9" s="422">
        <v>0</v>
      </c>
      <c r="H9" s="421">
        <v>17322</v>
      </c>
      <c r="I9" s="421">
        <v>111059</v>
      </c>
    </row>
    <row r="10" spans="1:22" s="392" customFormat="1">
      <c r="A10" s="1194" t="s">
        <v>9</v>
      </c>
      <c r="B10" s="421">
        <v>10474</v>
      </c>
      <c r="C10" s="421">
        <v>17106</v>
      </c>
      <c r="D10" s="421">
        <v>5667</v>
      </c>
      <c r="E10" s="421">
        <v>100628</v>
      </c>
      <c r="F10" s="422">
        <v>0</v>
      </c>
      <c r="G10" s="422">
        <v>0</v>
      </c>
      <c r="H10" s="421">
        <v>16141</v>
      </c>
      <c r="I10" s="421">
        <v>117734</v>
      </c>
      <c r="J10" s="423"/>
      <c r="K10" s="423"/>
    </row>
    <row r="11" spans="1:22" s="392" customFormat="1">
      <c r="A11" s="1194" t="s">
        <v>8</v>
      </c>
      <c r="B11" s="421">
        <v>11939</v>
      </c>
      <c r="C11" s="421">
        <v>19250.8</v>
      </c>
      <c r="D11" s="421">
        <v>6566</v>
      </c>
      <c r="E11" s="421">
        <v>101132.24</v>
      </c>
      <c r="F11" s="422">
        <v>0</v>
      </c>
      <c r="G11" s="422">
        <v>0</v>
      </c>
      <c r="H11" s="421">
        <v>18505</v>
      </c>
      <c r="I11" s="421">
        <v>120383.04000000001</v>
      </c>
      <c r="J11" s="423"/>
      <c r="K11" s="423"/>
    </row>
    <row r="12" spans="1:22" s="392" customFormat="1">
      <c r="A12" s="1194" t="s">
        <v>7</v>
      </c>
      <c r="B12" s="421">
        <v>9242</v>
      </c>
      <c r="C12" s="421">
        <v>13893.94</v>
      </c>
      <c r="D12" s="421">
        <v>4731</v>
      </c>
      <c r="E12" s="421">
        <v>52255.44</v>
      </c>
      <c r="F12" s="422">
        <v>0</v>
      </c>
      <c r="G12" s="422">
        <v>0</v>
      </c>
      <c r="H12" s="421">
        <v>13973</v>
      </c>
      <c r="I12" s="421">
        <v>66149.38</v>
      </c>
      <c r="J12" s="423"/>
      <c r="K12" s="423"/>
    </row>
    <row r="13" spans="1:22" s="392" customFormat="1">
      <c r="A13" s="1194" t="s">
        <v>6</v>
      </c>
      <c r="B13" s="421">
        <v>12651</v>
      </c>
      <c r="C13" s="421">
        <v>19839.3</v>
      </c>
      <c r="D13" s="421">
        <v>6049</v>
      </c>
      <c r="E13" s="421">
        <v>81005.990000000005</v>
      </c>
      <c r="F13" s="422">
        <v>0</v>
      </c>
      <c r="G13" s="422">
        <v>0</v>
      </c>
      <c r="H13" s="421">
        <v>18700</v>
      </c>
      <c r="I13" s="421">
        <v>100845.29000000001</v>
      </c>
      <c r="J13" s="423"/>
      <c r="K13" s="423"/>
    </row>
    <row r="14" spans="1:22" s="392" customFormat="1">
      <c r="A14" s="1194" t="s">
        <v>5</v>
      </c>
      <c r="B14" s="421">
        <v>11642</v>
      </c>
      <c r="C14" s="421">
        <v>19403.122831185996</v>
      </c>
      <c r="D14" s="421">
        <v>7982</v>
      </c>
      <c r="E14" s="421">
        <v>101362.07999999999</v>
      </c>
      <c r="F14" s="422">
        <v>0</v>
      </c>
      <c r="G14" s="422">
        <v>0</v>
      </c>
      <c r="H14" s="421">
        <v>19624</v>
      </c>
      <c r="I14" s="421">
        <v>120765.20283118598</v>
      </c>
      <c r="J14" s="423"/>
      <c r="K14" s="423"/>
    </row>
    <row r="15" spans="1:22" s="392" customFormat="1">
      <c r="A15" s="1194" t="s">
        <v>4</v>
      </c>
      <c r="B15" s="421">
        <v>10611</v>
      </c>
      <c r="C15" s="421">
        <v>18371.261108238992</v>
      </c>
      <c r="D15" s="421">
        <v>2863</v>
      </c>
      <c r="E15" s="421">
        <v>31256.306999999997</v>
      </c>
      <c r="F15" s="422">
        <v>0</v>
      </c>
      <c r="G15" s="422">
        <v>0</v>
      </c>
      <c r="H15" s="421">
        <v>13474</v>
      </c>
      <c r="I15" s="421">
        <v>49627.568108238993</v>
      </c>
      <c r="J15" s="423"/>
      <c r="K15" s="423"/>
    </row>
    <row r="16" spans="1:22" s="392" customFormat="1">
      <c r="A16" s="1194" t="s">
        <v>3</v>
      </c>
      <c r="B16" s="421">
        <v>11509</v>
      </c>
      <c r="C16" s="421">
        <v>21647.77</v>
      </c>
      <c r="D16" s="421">
        <v>5666</v>
      </c>
      <c r="E16" s="421">
        <v>95182.8</v>
      </c>
      <c r="F16" s="422">
        <v>0</v>
      </c>
      <c r="G16" s="422">
        <v>0</v>
      </c>
      <c r="H16" s="421">
        <f>D16+B16</f>
        <v>17175</v>
      </c>
      <c r="I16" s="421">
        <f>E16+C16</f>
        <v>116830.57</v>
      </c>
      <c r="J16" s="423"/>
      <c r="K16" s="423"/>
    </row>
    <row r="17" spans="1:10" s="392" customFormat="1" ht="42" customHeight="1">
      <c r="A17" s="1326" t="s">
        <v>566</v>
      </c>
      <c r="B17" s="1326"/>
      <c r="C17" s="1326"/>
      <c r="D17" s="1326"/>
      <c r="E17" s="1326"/>
      <c r="F17" s="1326"/>
      <c r="G17" s="1326"/>
      <c r="H17" s="1326"/>
      <c r="I17" s="1326"/>
      <c r="J17" s="1326"/>
    </row>
    <row r="18" spans="1:10" s="392" customFormat="1" ht="32.25" customHeight="1">
      <c r="A18" s="1327" t="s">
        <v>2</v>
      </c>
      <c r="B18" s="1327"/>
      <c r="C18" s="1327"/>
      <c r="D18" s="1327"/>
      <c r="E18" s="1327"/>
      <c r="F18" s="1327"/>
    </row>
    <row r="19" spans="1:10" s="392" customFormat="1" ht="39" customHeight="1">
      <c r="A19" s="1328" t="s">
        <v>567</v>
      </c>
      <c r="B19" s="1328"/>
      <c r="C19" s="1328"/>
      <c r="D19" s="1328"/>
      <c r="E19" s="1328"/>
      <c r="F19" s="424"/>
      <c r="G19" s="424"/>
      <c r="H19" s="424"/>
      <c r="I19" s="424"/>
    </row>
    <row r="20" spans="1:10">
      <c r="B20" s="417"/>
      <c r="C20" s="415"/>
      <c r="D20" s="415"/>
      <c r="E20" s="415"/>
      <c r="F20" s="415"/>
      <c r="G20" s="415"/>
      <c r="H20" s="415"/>
      <c r="I20" s="415"/>
    </row>
    <row r="21" spans="1:10">
      <c r="B21" s="425"/>
      <c r="C21" s="425"/>
      <c r="D21" s="425"/>
      <c r="E21" s="425"/>
      <c r="F21" s="425"/>
      <c r="G21" s="425"/>
      <c r="H21" s="425"/>
      <c r="I21" s="425"/>
    </row>
    <row r="22" spans="1:10">
      <c r="B22" s="425"/>
      <c r="C22" s="425"/>
      <c r="D22" s="425"/>
      <c r="E22" s="425"/>
      <c r="F22" s="425"/>
      <c r="G22" s="425"/>
      <c r="H22" s="425"/>
      <c r="I22" s="425"/>
    </row>
    <row r="23" spans="1:10">
      <c r="B23" s="413"/>
    </row>
    <row r="24" spans="1:10">
      <c r="B24" s="413"/>
    </row>
    <row r="25" spans="1:10">
      <c r="B25" s="413"/>
    </row>
  </sheetData>
  <mergeCells count="9">
    <mergeCell ref="A17:J17"/>
    <mergeCell ref="A18:F18"/>
    <mergeCell ref="A19:E19"/>
    <mergeCell ref="A1:I1"/>
    <mergeCell ref="A2:A3"/>
    <mergeCell ref="B2:C2"/>
    <mergeCell ref="D2:E2"/>
    <mergeCell ref="F2:G2"/>
    <mergeCell ref="H2:I2"/>
  </mergeCells>
  <printOptions horizontalCentered="1"/>
  <pageMargins left="0.25" right="0.25" top="0.32" bottom="0.39" header="0.3" footer="0.3"/>
  <pageSetup paperSize="9" orientation="landscape"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zoomScale="90" zoomScaleNormal="90" workbookViewId="0">
      <selection activeCell="A2" sqref="A2:A3"/>
    </sheetView>
  </sheetViews>
  <sheetFormatPr defaultColWidth="9.140625" defaultRowHeight="15"/>
  <cols>
    <col min="1" max="1" width="15" style="391" customWidth="1"/>
    <col min="2" max="13" width="14.5703125" style="391" bestFit="1" customWidth="1"/>
    <col min="14" max="14" width="5.42578125" style="391" bestFit="1" customWidth="1"/>
    <col min="15" max="16384" width="9.140625" style="391"/>
  </cols>
  <sheetData>
    <row r="1" spans="1:17" ht="45.75" customHeight="1">
      <c r="A1" s="1320" t="s">
        <v>568</v>
      </c>
      <c r="B1" s="1339"/>
      <c r="C1" s="1339"/>
      <c r="D1" s="1339"/>
      <c r="E1" s="1339"/>
      <c r="F1" s="1339"/>
      <c r="G1" s="1339"/>
      <c r="H1" s="1339"/>
      <c r="I1" s="1339"/>
      <c r="J1" s="1339"/>
      <c r="K1" s="1339"/>
      <c r="L1" s="1339"/>
      <c r="M1" s="1339"/>
    </row>
    <row r="2" spans="1:17" s="392" customFormat="1" ht="18" customHeight="1">
      <c r="A2" s="1340" t="s">
        <v>569</v>
      </c>
      <c r="B2" s="1342" t="s">
        <v>570</v>
      </c>
      <c r="C2" s="1343"/>
      <c r="D2" s="1343"/>
      <c r="E2" s="1343"/>
      <c r="F2" s="1343"/>
      <c r="G2" s="1343"/>
      <c r="H2" s="1343"/>
      <c r="I2" s="1344"/>
      <c r="J2" s="1345" t="s">
        <v>571</v>
      </c>
      <c r="K2" s="1346"/>
      <c r="L2" s="1349" t="s">
        <v>130</v>
      </c>
      <c r="M2" s="1346"/>
      <c r="Q2" s="393"/>
    </row>
    <row r="3" spans="1:17" s="392" customFormat="1" ht="51.75" customHeight="1">
      <c r="A3" s="1341"/>
      <c r="B3" s="1350" t="s">
        <v>572</v>
      </c>
      <c r="C3" s="1344"/>
      <c r="D3" s="1350" t="s">
        <v>573</v>
      </c>
      <c r="E3" s="1344"/>
      <c r="F3" s="1350" t="s">
        <v>574</v>
      </c>
      <c r="G3" s="1344"/>
      <c r="H3" s="1350" t="s">
        <v>575</v>
      </c>
      <c r="I3" s="1344"/>
      <c r="J3" s="1347"/>
      <c r="K3" s="1348"/>
      <c r="L3" s="1347"/>
      <c r="M3" s="1348"/>
      <c r="N3" s="393"/>
      <c r="O3" s="393"/>
      <c r="P3" s="393"/>
    </row>
    <row r="4" spans="1:17" s="392" customFormat="1" ht="63.75" customHeight="1">
      <c r="A4" s="426" t="s">
        <v>576</v>
      </c>
      <c r="B4" s="394" t="s">
        <v>556</v>
      </c>
      <c r="C4" s="394" t="s">
        <v>557</v>
      </c>
      <c r="D4" s="394" t="s">
        <v>556</v>
      </c>
      <c r="E4" s="394" t="s">
        <v>557</v>
      </c>
      <c r="F4" s="394" t="s">
        <v>556</v>
      </c>
      <c r="G4" s="394" t="s">
        <v>557</v>
      </c>
      <c r="H4" s="394" t="s">
        <v>556</v>
      </c>
      <c r="I4" s="394" t="s">
        <v>558</v>
      </c>
      <c r="J4" s="394" t="s">
        <v>556</v>
      </c>
      <c r="K4" s="394" t="s">
        <v>557</v>
      </c>
      <c r="L4" s="394" t="s">
        <v>556</v>
      </c>
      <c r="M4" s="394" t="s">
        <v>558</v>
      </c>
    </row>
    <row r="5" spans="1:17" s="399" customFormat="1">
      <c r="A5" s="395" t="s">
        <v>15</v>
      </c>
      <c r="B5" s="397">
        <v>278</v>
      </c>
      <c r="C5" s="427">
        <v>1797829.2400000002</v>
      </c>
      <c r="D5" s="397">
        <v>358</v>
      </c>
      <c r="E5" s="427">
        <v>347376.79</v>
      </c>
      <c r="F5" s="397">
        <v>297</v>
      </c>
      <c r="G5" s="397">
        <v>63824.909999999996</v>
      </c>
      <c r="H5" s="397">
        <v>236</v>
      </c>
      <c r="I5" s="397">
        <v>35894.17</v>
      </c>
      <c r="J5" s="397">
        <v>66</v>
      </c>
      <c r="K5" s="397">
        <v>10536.828999999989</v>
      </c>
      <c r="L5" s="428">
        <v>1235</v>
      </c>
      <c r="M5" s="427">
        <v>2255461.9189999998</v>
      </c>
    </row>
    <row r="6" spans="1:17" s="431" customFormat="1">
      <c r="A6" s="429" t="s">
        <v>14</v>
      </c>
      <c r="B6" s="397">
        <v>195</v>
      </c>
      <c r="C6" s="427">
        <v>888623.36599999992</v>
      </c>
      <c r="D6" s="397">
        <v>325</v>
      </c>
      <c r="E6" s="427">
        <v>283659.30000000005</v>
      </c>
      <c r="F6" s="397">
        <v>322</v>
      </c>
      <c r="G6" s="397">
        <v>56276.140000000007</v>
      </c>
      <c r="H6" s="397">
        <v>157</v>
      </c>
      <c r="I6" s="397">
        <v>13591.810000000001</v>
      </c>
      <c r="J6" s="397">
        <v>64</v>
      </c>
      <c r="K6" s="397">
        <v>16702.849999999999</v>
      </c>
      <c r="L6" s="428">
        <v>1063</v>
      </c>
      <c r="M6" s="398">
        <v>1258852.956</v>
      </c>
      <c r="N6" s="430"/>
      <c r="O6" s="430"/>
    </row>
    <row r="7" spans="1:17" s="392" customFormat="1">
      <c r="A7" s="14" t="s">
        <v>13</v>
      </c>
      <c r="B7" s="404">
        <v>12</v>
      </c>
      <c r="C7" s="405">
        <v>30385.81</v>
      </c>
      <c r="D7" s="404">
        <v>24</v>
      </c>
      <c r="E7" s="404">
        <v>36488.080000000002</v>
      </c>
      <c r="F7" s="404">
        <v>28</v>
      </c>
      <c r="G7" s="404">
        <v>4564.34</v>
      </c>
      <c r="H7" s="404">
        <v>13</v>
      </c>
      <c r="I7" s="404">
        <v>1788.57</v>
      </c>
      <c r="J7" s="404">
        <v>3</v>
      </c>
      <c r="K7" s="404">
        <v>141.80000000000001</v>
      </c>
      <c r="L7" s="404">
        <v>80</v>
      </c>
      <c r="M7" s="405">
        <v>73368.600000000006</v>
      </c>
      <c r="N7" s="412"/>
      <c r="O7" s="412"/>
    </row>
    <row r="8" spans="1:17" s="392" customFormat="1">
      <c r="A8" s="14" t="s">
        <v>12</v>
      </c>
      <c r="B8" s="408">
        <v>24</v>
      </c>
      <c r="C8" s="409">
        <v>266517.15999999997</v>
      </c>
      <c r="D8" s="408">
        <v>28</v>
      </c>
      <c r="E8" s="408">
        <v>32946.49</v>
      </c>
      <c r="F8" s="408">
        <v>22</v>
      </c>
      <c r="G8" s="408">
        <v>7604.02</v>
      </c>
      <c r="H8" s="408">
        <v>13</v>
      </c>
      <c r="I8" s="408">
        <v>2292.44</v>
      </c>
      <c r="J8" s="408">
        <v>5</v>
      </c>
      <c r="K8" s="408">
        <v>1591.88</v>
      </c>
      <c r="L8" s="408">
        <v>92</v>
      </c>
      <c r="M8" s="409">
        <v>310951.99</v>
      </c>
      <c r="N8" s="412"/>
      <c r="O8" s="412"/>
    </row>
    <row r="9" spans="1:17" s="392" customFormat="1">
      <c r="A9" s="14" t="s">
        <v>11</v>
      </c>
      <c r="B9" s="408">
        <v>11</v>
      </c>
      <c r="C9" s="409">
        <v>62576.67</v>
      </c>
      <c r="D9" s="408">
        <v>21</v>
      </c>
      <c r="E9" s="408">
        <v>38114.94</v>
      </c>
      <c r="F9" s="408">
        <v>31</v>
      </c>
      <c r="G9" s="408">
        <v>4032.33</v>
      </c>
      <c r="H9" s="408">
        <v>23</v>
      </c>
      <c r="I9" s="408">
        <v>1649.01</v>
      </c>
      <c r="J9" s="408">
        <v>7</v>
      </c>
      <c r="K9" s="408">
        <v>2486.4</v>
      </c>
      <c r="L9" s="408">
        <v>93</v>
      </c>
      <c r="M9" s="409">
        <v>108859.35</v>
      </c>
      <c r="N9" s="412"/>
      <c r="O9" s="412"/>
    </row>
    <row r="10" spans="1:17" s="392" customFormat="1">
      <c r="A10" s="14" t="s">
        <v>10</v>
      </c>
      <c r="B10" s="408">
        <v>16</v>
      </c>
      <c r="C10" s="409">
        <v>36661.160000000003</v>
      </c>
      <c r="D10" s="408">
        <v>24</v>
      </c>
      <c r="E10" s="408">
        <v>29444.15</v>
      </c>
      <c r="F10" s="408">
        <v>30</v>
      </c>
      <c r="G10" s="408">
        <v>2661.6</v>
      </c>
      <c r="H10" s="408">
        <v>11</v>
      </c>
      <c r="I10" s="408">
        <v>641.77</v>
      </c>
      <c r="J10" s="408">
        <v>3</v>
      </c>
      <c r="K10" s="408">
        <v>143.06</v>
      </c>
      <c r="L10" s="408">
        <v>84</v>
      </c>
      <c r="M10" s="409">
        <v>69551.740000000005</v>
      </c>
      <c r="N10" s="412"/>
      <c r="O10" s="412"/>
    </row>
    <row r="11" spans="1:17" s="392" customFormat="1">
      <c r="A11" s="14" t="s">
        <v>9</v>
      </c>
      <c r="B11" s="408">
        <v>25</v>
      </c>
      <c r="C11" s="409">
        <v>91529.279999999999</v>
      </c>
      <c r="D11" s="408">
        <v>30</v>
      </c>
      <c r="E11" s="408">
        <v>33173.82</v>
      </c>
      <c r="F11" s="408">
        <v>35</v>
      </c>
      <c r="G11" s="408">
        <v>3940.06</v>
      </c>
      <c r="H11" s="408">
        <v>17</v>
      </c>
      <c r="I11" s="408">
        <v>1344.77</v>
      </c>
      <c r="J11" s="408">
        <v>7</v>
      </c>
      <c r="K11" s="408">
        <v>5109.2</v>
      </c>
      <c r="L11" s="408">
        <v>114</v>
      </c>
      <c r="M11" s="409">
        <v>135097.1</v>
      </c>
      <c r="N11" s="412"/>
      <c r="O11" s="412"/>
    </row>
    <row r="12" spans="1:17" s="392" customFormat="1">
      <c r="A12" s="14" t="s">
        <v>8</v>
      </c>
      <c r="B12" s="408">
        <v>36</v>
      </c>
      <c r="C12" s="409">
        <v>11578</v>
      </c>
      <c r="D12" s="408">
        <v>46</v>
      </c>
      <c r="E12" s="408">
        <v>26656.35</v>
      </c>
      <c r="F12" s="408">
        <v>57</v>
      </c>
      <c r="G12" s="408">
        <v>8442.35</v>
      </c>
      <c r="H12" s="408">
        <v>31</v>
      </c>
      <c r="I12" s="408">
        <v>2845.28</v>
      </c>
      <c r="J12" s="408">
        <v>11</v>
      </c>
      <c r="K12" s="408">
        <v>3123.51</v>
      </c>
      <c r="L12" s="408">
        <v>181</v>
      </c>
      <c r="M12" s="409">
        <v>52645</v>
      </c>
      <c r="N12" s="412"/>
      <c r="O12" s="412"/>
    </row>
    <row r="13" spans="1:17" s="392" customFormat="1">
      <c r="A13" s="14" t="s">
        <v>7</v>
      </c>
      <c r="B13" s="408">
        <v>16</v>
      </c>
      <c r="C13" s="409">
        <v>65843.899999999994</v>
      </c>
      <c r="D13" s="408">
        <v>33</v>
      </c>
      <c r="E13" s="408">
        <v>8485.8799999999992</v>
      </c>
      <c r="F13" s="408">
        <v>42</v>
      </c>
      <c r="G13" s="408">
        <v>17678.93</v>
      </c>
      <c r="H13" s="408">
        <v>19</v>
      </c>
      <c r="I13" s="408">
        <v>1274</v>
      </c>
      <c r="J13" s="408">
        <v>5</v>
      </c>
      <c r="K13" s="408">
        <v>584.38</v>
      </c>
      <c r="L13" s="408">
        <v>115</v>
      </c>
      <c r="M13" s="409">
        <v>93867.1</v>
      </c>
      <c r="N13" s="412"/>
      <c r="O13" s="412"/>
    </row>
    <row r="14" spans="1:17" s="392" customFormat="1">
      <c r="A14" s="14" t="s">
        <v>6</v>
      </c>
      <c r="B14" s="408">
        <v>22</v>
      </c>
      <c r="C14" s="409">
        <v>233512.80599999998</v>
      </c>
      <c r="D14" s="408">
        <v>27</v>
      </c>
      <c r="E14" s="408">
        <v>29970.639999999999</v>
      </c>
      <c r="F14" s="408">
        <v>20</v>
      </c>
      <c r="G14" s="408">
        <v>2151.83</v>
      </c>
      <c r="H14" s="408">
        <v>16</v>
      </c>
      <c r="I14" s="408">
        <v>1195.6399999999999</v>
      </c>
      <c r="J14" s="408">
        <v>6</v>
      </c>
      <c r="K14" s="408">
        <v>1378.8</v>
      </c>
      <c r="L14" s="408">
        <v>91</v>
      </c>
      <c r="M14" s="409">
        <v>268209.71600000001</v>
      </c>
      <c r="N14" s="412"/>
      <c r="O14" s="412"/>
    </row>
    <row r="15" spans="1:17" s="392" customFormat="1">
      <c r="A15" s="14" t="s">
        <v>5</v>
      </c>
      <c r="B15" s="421">
        <v>10</v>
      </c>
      <c r="C15" s="421">
        <v>21535.77</v>
      </c>
      <c r="D15" s="421">
        <v>49</v>
      </c>
      <c r="E15" s="421">
        <v>24373.870000000003</v>
      </c>
      <c r="F15" s="422">
        <v>28</v>
      </c>
      <c r="G15" s="422">
        <v>2480.41</v>
      </c>
      <c r="H15" s="421">
        <v>9</v>
      </c>
      <c r="I15" s="421">
        <v>218.66</v>
      </c>
      <c r="J15" s="408">
        <v>9</v>
      </c>
      <c r="K15" s="408">
        <v>533.31999999999994</v>
      </c>
      <c r="L15" s="408">
        <v>105</v>
      </c>
      <c r="M15" s="409">
        <v>49142.03</v>
      </c>
      <c r="N15" s="412"/>
      <c r="O15" s="412"/>
    </row>
    <row r="16" spans="1:17" s="437" customFormat="1">
      <c r="A16" s="432" t="s">
        <v>577</v>
      </c>
      <c r="B16" s="433">
        <v>11</v>
      </c>
      <c r="C16" s="433">
        <v>50500</v>
      </c>
      <c r="D16" s="433">
        <v>25</v>
      </c>
      <c r="E16" s="433">
        <v>20838.580000000002</v>
      </c>
      <c r="F16" s="434">
        <v>12</v>
      </c>
      <c r="G16" s="434">
        <v>1952.49</v>
      </c>
      <c r="H16" s="433">
        <v>4</v>
      </c>
      <c r="I16" s="433">
        <v>323.02999999999997</v>
      </c>
      <c r="J16" s="435">
        <v>5</v>
      </c>
      <c r="K16" s="435">
        <v>1061.0999999999999</v>
      </c>
      <c r="L16" s="435">
        <v>57</v>
      </c>
      <c r="M16" s="435">
        <v>74675.199999999997</v>
      </c>
      <c r="N16" s="436"/>
      <c r="O16" s="436"/>
    </row>
    <row r="17" spans="1:15" s="392" customFormat="1" ht="14.25" customHeight="1">
      <c r="A17" s="14" t="s">
        <v>3</v>
      </c>
      <c r="B17" s="421">
        <v>31</v>
      </c>
      <c r="C17" s="421">
        <v>342059.65</v>
      </c>
      <c r="D17" s="421">
        <v>37</v>
      </c>
      <c r="E17" s="421">
        <v>45563.94</v>
      </c>
      <c r="F17" s="422">
        <v>16</v>
      </c>
      <c r="G17" s="422">
        <v>2141.04</v>
      </c>
      <c r="H17" s="421">
        <v>12</v>
      </c>
      <c r="I17" s="421">
        <v>537.46</v>
      </c>
      <c r="J17" s="408">
        <v>5</v>
      </c>
      <c r="K17" s="408">
        <v>746.92000000000007</v>
      </c>
      <c r="L17" s="408">
        <v>101</v>
      </c>
      <c r="M17" s="409">
        <v>391049.01</v>
      </c>
      <c r="N17" s="412"/>
      <c r="O17" s="412"/>
    </row>
    <row r="18" spans="1:15" s="392" customFormat="1" ht="38.25" customHeight="1">
      <c r="A18" s="1337" t="s">
        <v>578</v>
      </c>
      <c r="B18" s="1338"/>
      <c r="C18" s="1338"/>
      <c r="D18" s="438"/>
      <c r="E18" s="438"/>
      <c r="F18" s="438"/>
      <c r="G18" s="438"/>
      <c r="H18" s="438"/>
      <c r="I18" s="438"/>
      <c r="J18" s="438"/>
      <c r="K18" s="438"/>
    </row>
    <row r="19" spans="1:15" s="392" customFormat="1">
      <c r="A19" s="439" t="s">
        <v>579</v>
      </c>
      <c r="B19" s="440"/>
      <c r="C19" s="440"/>
      <c r="D19" s="438"/>
      <c r="E19" s="438"/>
      <c r="F19" s="438"/>
      <c r="G19" s="438"/>
      <c r="H19" s="438"/>
      <c r="I19" s="438"/>
      <c r="J19" s="438"/>
      <c r="K19" s="438"/>
    </row>
    <row r="20" spans="1:15" s="392" customFormat="1" ht="37.5" customHeight="1">
      <c r="A20" s="1328" t="s">
        <v>2</v>
      </c>
      <c r="B20" s="1329"/>
      <c r="C20" s="1329"/>
      <c r="D20" s="1329"/>
      <c r="E20" s="1329"/>
      <c r="F20" s="1329"/>
      <c r="G20" s="1329"/>
      <c r="H20" s="1329"/>
      <c r="I20" s="1329"/>
      <c r="J20" s="1329"/>
      <c r="K20" s="1329"/>
    </row>
    <row r="21" spans="1:15" s="392" customFormat="1" ht="38.25" customHeight="1">
      <c r="A21" s="1328" t="s">
        <v>580</v>
      </c>
      <c r="B21" s="1329"/>
      <c r="C21" s="1329"/>
      <c r="D21" s="1329"/>
      <c r="E21" s="1329"/>
      <c r="F21" s="1329"/>
    </row>
    <row r="22" spans="1:15">
      <c r="B22" s="425"/>
      <c r="C22" s="414"/>
      <c r="D22" s="414"/>
      <c r="E22" s="414"/>
      <c r="F22" s="414"/>
      <c r="G22" s="414"/>
      <c r="H22" s="414"/>
      <c r="I22" s="414"/>
      <c r="J22" s="414"/>
      <c r="K22" s="414"/>
      <c r="L22" s="414"/>
      <c r="M22" s="414"/>
    </row>
    <row r="24" spans="1:15">
      <c r="B24" s="413"/>
    </row>
    <row r="25" spans="1:15">
      <c r="B25" s="425"/>
      <c r="C25" s="425"/>
      <c r="D25" s="425"/>
      <c r="E25" s="425"/>
      <c r="F25" s="425"/>
      <c r="G25" s="425"/>
      <c r="H25" s="425"/>
      <c r="I25" s="425"/>
      <c r="J25" s="425"/>
      <c r="K25" s="425"/>
      <c r="L25" s="425"/>
      <c r="M25" s="425"/>
    </row>
    <row r="26" spans="1:15">
      <c r="B26" s="413"/>
    </row>
    <row r="31" spans="1:15">
      <c r="C31" s="441"/>
      <c r="D31" s="441"/>
      <c r="E31" s="441"/>
      <c r="F31" s="441"/>
      <c r="G31" s="441"/>
      <c r="H31" s="441"/>
      <c r="I31" s="441"/>
      <c r="J31" s="441"/>
      <c r="K31" s="441"/>
      <c r="L31" s="441"/>
      <c r="M31" s="441"/>
    </row>
  </sheetData>
  <mergeCells count="12">
    <mergeCell ref="A18:C18"/>
    <mergeCell ref="A20:K20"/>
    <mergeCell ref="A21:F21"/>
    <mergeCell ref="A1:M1"/>
    <mergeCell ref="A2:A3"/>
    <mergeCell ref="B2:I2"/>
    <mergeCell ref="J2:K3"/>
    <mergeCell ref="L2:M3"/>
    <mergeCell ref="B3:C3"/>
    <mergeCell ref="D3:E3"/>
    <mergeCell ref="F3:G3"/>
    <mergeCell ref="H3:I3"/>
  </mergeCells>
  <printOptions horizontalCentered="1"/>
  <pageMargins left="0.25" right="0.25" top="0.32" bottom="0.39" header="0.3" footer="0.3"/>
  <pageSetup paperSize="9" orientation="landscape"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election activeCell="A2" sqref="A2:A3"/>
    </sheetView>
  </sheetViews>
  <sheetFormatPr defaultColWidth="9.140625" defaultRowHeight="15"/>
  <cols>
    <col min="1" max="5" width="14.5703125" style="391" bestFit="1" customWidth="1"/>
    <col min="6" max="6" width="17.5703125" style="391" customWidth="1"/>
    <col min="7" max="7" width="16.7109375" style="391" customWidth="1"/>
    <col min="8" max="8" width="17.28515625" style="391" customWidth="1"/>
    <col min="9" max="9" width="16.42578125" style="391" customWidth="1"/>
    <col min="10" max="10" width="17.85546875" style="391" customWidth="1"/>
    <col min="11" max="11" width="19" style="391" customWidth="1"/>
    <col min="12" max="16384" width="9.140625" style="391"/>
  </cols>
  <sheetData>
    <row r="1" spans="1:13" ht="51.75" customHeight="1">
      <c r="A1" s="1351" t="s">
        <v>581</v>
      </c>
      <c r="B1" s="1339"/>
      <c r="C1" s="1339"/>
      <c r="D1" s="1339"/>
      <c r="E1" s="1339"/>
      <c r="F1" s="1339"/>
      <c r="G1" s="1339"/>
      <c r="H1" s="1339"/>
      <c r="I1" s="1339"/>
      <c r="J1" s="1339"/>
      <c r="K1" s="1339"/>
    </row>
    <row r="2" spans="1:13" s="392" customFormat="1" ht="57" customHeight="1">
      <c r="A2" s="442" t="s">
        <v>582</v>
      </c>
      <c r="B2" s="1350" t="s">
        <v>583</v>
      </c>
      <c r="C2" s="1344"/>
      <c r="D2" s="1350" t="s">
        <v>584</v>
      </c>
      <c r="E2" s="1344"/>
      <c r="F2" s="1350" t="s">
        <v>585</v>
      </c>
      <c r="G2" s="1344"/>
      <c r="H2" s="1350" t="s">
        <v>586</v>
      </c>
      <c r="I2" s="1344"/>
      <c r="J2" s="1350" t="s">
        <v>587</v>
      </c>
      <c r="K2" s="1344"/>
      <c r="M2" s="393"/>
    </row>
    <row r="3" spans="1:13" s="392" customFormat="1" ht="70.5" customHeight="1">
      <c r="A3" s="443" t="s">
        <v>588</v>
      </c>
      <c r="B3" s="442" t="s">
        <v>589</v>
      </c>
      <c r="C3" s="394" t="s">
        <v>557</v>
      </c>
      <c r="D3" s="442" t="s">
        <v>589</v>
      </c>
      <c r="E3" s="394" t="s">
        <v>557</v>
      </c>
      <c r="F3" s="442" t="s">
        <v>589</v>
      </c>
      <c r="G3" s="394" t="s">
        <v>557</v>
      </c>
      <c r="H3" s="442" t="s">
        <v>589</v>
      </c>
      <c r="I3" s="394" t="s">
        <v>557</v>
      </c>
      <c r="J3" s="442" t="s">
        <v>589</v>
      </c>
      <c r="K3" s="394" t="s">
        <v>557</v>
      </c>
      <c r="L3" s="393"/>
    </row>
    <row r="4" spans="1:13" s="399" customFormat="1">
      <c r="A4" s="395" t="s">
        <v>15</v>
      </c>
      <c r="B4" s="397">
        <v>500</v>
      </c>
      <c r="C4" s="427">
        <v>308101.435</v>
      </c>
      <c r="D4" s="444">
        <v>240</v>
      </c>
      <c r="E4" s="428">
        <v>86912.209999999992</v>
      </c>
      <c r="F4" s="397">
        <v>7617</v>
      </c>
      <c r="G4" s="445">
        <v>16440487.530000001</v>
      </c>
      <c r="H4" s="397">
        <v>157</v>
      </c>
      <c r="I4" s="428">
        <v>91791.199999999983</v>
      </c>
      <c r="J4" s="397">
        <v>1200</v>
      </c>
      <c r="K4" s="427">
        <v>553043.49800000002</v>
      </c>
    </row>
    <row r="5" spans="1:13" s="399" customFormat="1">
      <c r="A5" s="429" t="s">
        <v>14</v>
      </c>
      <c r="B5" s="397">
        <v>425</v>
      </c>
      <c r="C5" s="397">
        <v>244191.06</v>
      </c>
      <c r="D5" s="444">
        <v>225</v>
      </c>
      <c r="E5" s="428">
        <v>101673.82999999999</v>
      </c>
      <c r="F5" s="397">
        <v>6084</v>
      </c>
      <c r="G5" s="397">
        <v>13755842.558</v>
      </c>
      <c r="H5" s="397">
        <v>134</v>
      </c>
      <c r="I5" s="428">
        <v>34876.21</v>
      </c>
      <c r="J5" s="397">
        <v>920</v>
      </c>
      <c r="K5" s="427">
        <v>409582.86259999999</v>
      </c>
    </row>
    <row r="6" spans="1:13" s="392" customFormat="1">
      <c r="A6" s="14" t="s">
        <v>13</v>
      </c>
      <c r="B6" s="446">
        <v>8</v>
      </c>
      <c r="C6" s="446">
        <v>2786.68</v>
      </c>
      <c r="D6" s="447">
        <v>4</v>
      </c>
      <c r="E6" s="446">
        <v>3730.5</v>
      </c>
      <c r="F6" s="446">
        <v>445</v>
      </c>
      <c r="G6" s="448">
        <v>1222231.72</v>
      </c>
      <c r="H6" s="446">
        <v>10</v>
      </c>
      <c r="I6" s="446">
        <v>1385</v>
      </c>
      <c r="J6" s="446">
        <v>83</v>
      </c>
      <c r="K6" s="405">
        <v>45730.27</v>
      </c>
    </row>
    <row r="7" spans="1:13" s="392" customFormat="1">
      <c r="A7" s="14" t="s">
        <v>12</v>
      </c>
      <c r="B7" s="449">
        <v>25</v>
      </c>
      <c r="C7" s="449">
        <v>3566.32</v>
      </c>
      <c r="D7" s="450">
        <v>8</v>
      </c>
      <c r="E7" s="449">
        <v>3203.4</v>
      </c>
      <c r="F7" s="449">
        <v>360</v>
      </c>
      <c r="G7" s="451">
        <v>1523730.06</v>
      </c>
      <c r="H7" s="449">
        <v>17</v>
      </c>
      <c r="I7" s="449">
        <v>14337.5</v>
      </c>
      <c r="J7" s="449">
        <v>89</v>
      </c>
      <c r="K7" s="409">
        <v>37907.467600000004</v>
      </c>
    </row>
    <row r="8" spans="1:13" s="392" customFormat="1">
      <c r="A8" s="14" t="s">
        <v>11</v>
      </c>
      <c r="B8" s="449">
        <v>61</v>
      </c>
      <c r="C8" s="449">
        <v>15227.29</v>
      </c>
      <c r="D8" s="450">
        <v>7</v>
      </c>
      <c r="E8" s="449">
        <v>1896.22</v>
      </c>
      <c r="F8" s="449">
        <v>400</v>
      </c>
      <c r="G8" s="451">
        <v>2313397.59</v>
      </c>
      <c r="H8" s="449">
        <v>4</v>
      </c>
      <c r="I8" s="449">
        <v>1464.3</v>
      </c>
      <c r="J8" s="449">
        <v>82</v>
      </c>
      <c r="K8" s="409">
        <v>17852.53</v>
      </c>
    </row>
    <row r="9" spans="1:13" s="392" customFormat="1">
      <c r="A9" s="14" t="s">
        <v>10</v>
      </c>
      <c r="B9" s="449">
        <v>30</v>
      </c>
      <c r="C9" s="449">
        <v>4346.47</v>
      </c>
      <c r="D9" s="450">
        <v>7</v>
      </c>
      <c r="E9" s="449">
        <v>625.57000000000005</v>
      </c>
      <c r="F9" s="449">
        <v>463</v>
      </c>
      <c r="G9" s="451">
        <v>561197.9</v>
      </c>
      <c r="H9" s="449">
        <v>2</v>
      </c>
      <c r="I9" s="449">
        <v>364</v>
      </c>
      <c r="J9" s="449">
        <v>91</v>
      </c>
      <c r="K9" s="409">
        <v>23084.84</v>
      </c>
    </row>
    <row r="10" spans="1:13" s="392" customFormat="1">
      <c r="A10" s="14" t="s">
        <v>9</v>
      </c>
      <c r="B10" s="449">
        <v>74</v>
      </c>
      <c r="C10" s="449">
        <v>53829.22</v>
      </c>
      <c r="D10" s="450">
        <v>62</v>
      </c>
      <c r="E10" s="449">
        <v>42127.18</v>
      </c>
      <c r="F10" s="449">
        <v>621</v>
      </c>
      <c r="G10" s="451">
        <v>1191796</v>
      </c>
      <c r="H10" s="449">
        <v>8</v>
      </c>
      <c r="I10" s="449">
        <v>3049.8</v>
      </c>
      <c r="J10" s="449">
        <v>134</v>
      </c>
      <c r="K10" s="409">
        <v>128462.3</v>
      </c>
    </row>
    <row r="11" spans="1:13" s="392" customFormat="1">
      <c r="A11" s="14" t="s">
        <v>8</v>
      </c>
      <c r="B11" s="449">
        <v>39</v>
      </c>
      <c r="C11" s="449">
        <v>116373</v>
      </c>
      <c r="D11" s="450">
        <v>48</v>
      </c>
      <c r="E11" s="449">
        <v>28791.35</v>
      </c>
      <c r="F11" s="449">
        <v>88</v>
      </c>
      <c r="G11" s="449">
        <v>20142.52</v>
      </c>
      <c r="H11" s="449">
        <v>31</v>
      </c>
      <c r="I11" s="449">
        <v>2765.28</v>
      </c>
      <c r="J11" s="449">
        <v>20</v>
      </c>
      <c r="K11" s="409">
        <v>6768.51</v>
      </c>
    </row>
    <row r="12" spans="1:13" s="392" customFormat="1">
      <c r="A12" s="14" t="s">
        <v>7</v>
      </c>
      <c r="B12" s="449">
        <v>76</v>
      </c>
      <c r="C12" s="449">
        <v>22332.78</v>
      </c>
      <c r="D12" s="450">
        <v>24</v>
      </c>
      <c r="E12" s="449">
        <v>8400.8700000000008</v>
      </c>
      <c r="F12" s="449">
        <v>584</v>
      </c>
      <c r="G12" s="449">
        <v>529154.23</v>
      </c>
      <c r="H12" s="449">
        <v>11</v>
      </c>
      <c r="I12" s="449">
        <v>243.44</v>
      </c>
      <c r="J12" s="449">
        <v>84</v>
      </c>
      <c r="K12" s="409">
        <v>14609</v>
      </c>
    </row>
    <row r="13" spans="1:13" s="392" customFormat="1">
      <c r="A13" s="14" t="s">
        <v>6</v>
      </c>
      <c r="B13" s="449">
        <v>30</v>
      </c>
      <c r="C13" s="449">
        <v>5939.35</v>
      </c>
      <c r="D13" s="450">
        <v>21</v>
      </c>
      <c r="E13" s="449">
        <v>6909.68</v>
      </c>
      <c r="F13" s="449">
        <v>571</v>
      </c>
      <c r="G13" s="449">
        <v>1275325.33</v>
      </c>
      <c r="H13" s="449">
        <v>8</v>
      </c>
      <c r="I13" s="449">
        <v>2337</v>
      </c>
      <c r="J13" s="449">
        <v>104</v>
      </c>
      <c r="K13" s="409">
        <v>28328.154999999999</v>
      </c>
    </row>
    <row r="14" spans="1:13" s="392" customFormat="1">
      <c r="A14" s="14" t="s">
        <v>5</v>
      </c>
      <c r="B14" s="449">
        <v>51</v>
      </c>
      <c r="C14" s="449">
        <v>10760.460000000001</v>
      </c>
      <c r="D14" s="450">
        <v>32</v>
      </c>
      <c r="E14" s="449">
        <v>4694.12</v>
      </c>
      <c r="F14" s="449">
        <v>854</v>
      </c>
      <c r="G14" s="449">
        <v>717278.7300000001</v>
      </c>
      <c r="H14" s="449">
        <v>17</v>
      </c>
      <c r="I14" s="449">
        <v>6077.88</v>
      </c>
      <c r="J14" s="449">
        <v>104</v>
      </c>
      <c r="K14" s="409">
        <v>24289.09</v>
      </c>
    </row>
    <row r="15" spans="1:13" s="454" customFormat="1">
      <c r="A15" s="14" t="s">
        <v>577</v>
      </c>
      <c r="B15" s="452">
        <v>18</v>
      </c>
      <c r="C15" s="452">
        <v>5236.3</v>
      </c>
      <c r="D15" s="453">
        <v>1</v>
      </c>
      <c r="E15" s="452">
        <v>19.5</v>
      </c>
      <c r="F15" s="452">
        <v>576</v>
      </c>
      <c r="G15" s="452">
        <v>992248.04299999983</v>
      </c>
      <c r="H15" s="452">
        <v>8</v>
      </c>
      <c r="I15" s="452">
        <v>385</v>
      </c>
      <c r="J15" s="452">
        <v>47</v>
      </c>
      <c r="K15" s="409">
        <v>20772.900000000001</v>
      </c>
    </row>
    <row r="16" spans="1:13" s="392" customFormat="1">
      <c r="A16" s="14" t="s">
        <v>3</v>
      </c>
      <c r="B16" s="449">
        <v>11</v>
      </c>
      <c r="C16" s="449">
        <v>2743.19</v>
      </c>
      <c r="D16" s="450">
        <v>10</v>
      </c>
      <c r="E16" s="449">
        <v>1175.44</v>
      </c>
      <c r="F16" s="449">
        <v>1095</v>
      </c>
      <c r="G16" s="449">
        <v>3340045.45</v>
      </c>
      <c r="H16" s="449">
        <v>16</v>
      </c>
      <c r="I16" s="449">
        <v>2152.0100000000002</v>
      </c>
      <c r="J16" s="449">
        <v>75</v>
      </c>
      <c r="K16" s="409">
        <v>59859.100000000006</v>
      </c>
    </row>
    <row r="17" spans="1:11" s="392" customFormat="1" ht="34.5" customHeight="1">
      <c r="A17" s="1337" t="s">
        <v>578</v>
      </c>
      <c r="B17" s="1337"/>
      <c r="C17" s="438"/>
      <c r="D17" s="438"/>
      <c r="E17" s="438"/>
      <c r="F17" s="438"/>
      <c r="G17" s="438"/>
      <c r="H17" s="438"/>
      <c r="I17" s="438"/>
      <c r="J17" s="438"/>
      <c r="K17" s="438"/>
    </row>
    <row r="18" spans="1:11" s="392" customFormat="1">
      <c r="A18" s="439" t="s">
        <v>579</v>
      </c>
      <c r="B18" s="440"/>
      <c r="C18" s="440"/>
      <c r="D18" s="438"/>
      <c r="E18" s="438"/>
      <c r="F18" s="438"/>
      <c r="G18" s="438"/>
      <c r="H18" s="438"/>
      <c r="I18" s="438"/>
      <c r="J18" s="438"/>
      <c r="K18" s="438"/>
    </row>
    <row r="19" spans="1:11" s="392" customFormat="1" ht="39" customHeight="1">
      <c r="A19" s="1328" t="s">
        <v>2</v>
      </c>
      <c r="B19" s="1329"/>
      <c r="C19" s="1329"/>
      <c r="D19" s="1329"/>
      <c r="E19" s="1329"/>
      <c r="F19" s="1329"/>
      <c r="G19" s="1329"/>
      <c r="H19" s="1329"/>
      <c r="I19" s="1329"/>
      <c r="J19" s="1329"/>
      <c r="K19" s="1329"/>
    </row>
    <row r="20" spans="1:11" s="392" customFormat="1" ht="33.75" customHeight="1">
      <c r="A20" s="1328" t="s">
        <v>590</v>
      </c>
      <c r="B20" s="1329"/>
      <c r="C20" s="1329"/>
      <c r="D20" s="1329"/>
      <c r="E20" s="1329"/>
      <c r="F20" s="1329"/>
      <c r="G20" s="1329"/>
      <c r="H20" s="1329"/>
      <c r="I20" s="1329"/>
      <c r="J20" s="1329"/>
      <c r="K20" s="1329"/>
    </row>
    <row r="21" spans="1:11">
      <c r="B21" s="425"/>
      <c r="C21" s="414"/>
      <c r="D21" s="414"/>
      <c r="E21" s="414"/>
      <c r="F21" s="414"/>
      <c r="G21" s="414"/>
      <c r="H21" s="414"/>
      <c r="I21" s="414"/>
      <c r="J21" s="414"/>
      <c r="K21" s="414"/>
    </row>
    <row r="22" spans="1:11">
      <c r="B22" s="413"/>
    </row>
    <row r="24" spans="1:11">
      <c r="B24" s="425"/>
      <c r="C24" s="425"/>
      <c r="D24" s="425"/>
      <c r="E24" s="425"/>
      <c r="F24" s="425"/>
      <c r="G24" s="425"/>
      <c r="H24" s="425"/>
      <c r="I24" s="425"/>
      <c r="J24" s="425"/>
      <c r="K24" s="425"/>
    </row>
    <row r="25" spans="1:11">
      <c r="B25" s="413"/>
    </row>
    <row r="26" spans="1:11">
      <c r="B26" s="413"/>
    </row>
  </sheetData>
  <mergeCells count="9">
    <mergeCell ref="A17:B17"/>
    <mergeCell ref="A19:K19"/>
    <mergeCell ref="A20:K20"/>
    <mergeCell ref="A1:K1"/>
    <mergeCell ref="B2:C2"/>
    <mergeCell ref="D2:E2"/>
    <mergeCell ref="F2:G2"/>
    <mergeCell ref="H2:I2"/>
    <mergeCell ref="J2:K2"/>
  </mergeCells>
  <printOptions horizontalCentered="1"/>
  <pageMargins left="0.25" right="0.25" top="0.32" bottom="0.39" header="0.3" footer="0.3"/>
  <pageSetup paperSize="9" orientation="landscape"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zoomScaleNormal="100" workbookViewId="0">
      <selection activeCell="A2" sqref="A2:A3"/>
    </sheetView>
  </sheetViews>
  <sheetFormatPr defaultColWidth="9.140625" defaultRowHeight="15"/>
  <cols>
    <col min="1" max="1" width="19" style="391" customWidth="1"/>
    <col min="2" max="3" width="14.5703125" style="391" bestFit="1" customWidth="1"/>
    <col min="4" max="4" width="17.42578125" style="391" customWidth="1"/>
    <col min="5" max="5" width="24.140625" style="391" bestFit="1" customWidth="1"/>
    <col min="6" max="6" width="4.5703125" style="391" bestFit="1" customWidth="1"/>
    <col min="7" max="16384" width="9.140625" style="391"/>
  </cols>
  <sheetData>
    <row r="1" spans="1:17" ht="63.75" customHeight="1">
      <c r="A1" s="1352" t="s">
        <v>591</v>
      </c>
      <c r="B1" s="1352"/>
      <c r="C1" s="1352"/>
      <c r="D1" s="1352"/>
      <c r="E1" s="1352"/>
      <c r="F1" s="1352"/>
    </row>
    <row r="2" spans="1:17" s="392" customFormat="1" ht="33.75" customHeight="1">
      <c r="A2" s="455" t="s">
        <v>592</v>
      </c>
      <c r="B2" s="426" t="s">
        <v>15</v>
      </c>
      <c r="C2" s="426" t="s">
        <v>14</v>
      </c>
      <c r="D2" s="455" t="s">
        <v>3</v>
      </c>
      <c r="L2" s="393"/>
      <c r="M2" s="393"/>
      <c r="Q2" s="393"/>
    </row>
    <row r="3" spans="1:17" s="392" customFormat="1" ht="23.25" customHeight="1">
      <c r="A3" s="395" t="s">
        <v>299</v>
      </c>
      <c r="B3" s="456">
        <v>2676450.6800000002</v>
      </c>
      <c r="C3" s="456">
        <v>951825.86</v>
      </c>
      <c r="D3" s="456">
        <v>71058.94</v>
      </c>
      <c r="E3" s="457"/>
      <c r="M3" s="393"/>
      <c r="N3" s="393"/>
      <c r="O3" s="393"/>
      <c r="P3" s="393"/>
    </row>
    <row r="4" spans="1:17" s="392" customFormat="1" ht="15" customHeight="1">
      <c r="A4" s="395" t="s">
        <v>593</v>
      </c>
      <c r="B4" s="456">
        <v>43</v>
      </c>
      <c r="C4" s="458">
        <v>39.664239610000003</v>
      </c>
      <c r="D4" s="458">
        <v>0</v>
      </c>
    </row>
    <row r="5" spans="1:17" s="392" customFormat="1" ht="16.5" customHeight="1">
      <c r="A5" s="395" t="s">
        <v>300</v>
      </c>
      <c r="B5" s="456">
        <v>16566257.369999999</v>
      </c>
      <c r="C5" s="456">
        <v>12276490.85</v>
      </c>
      <c r="D5" s="456">
        <v>1004996.9</v>
      </c>
    </row>
    <row r="6" spans="1:17" s="392" customFormat="1" ht="41.25" customHeight="1">
      <c r="A6" s="1328" t="s">
        <v>2</v>
      </c>
      <c r="B6" s="1328"/>
      <c r="C6" s="1328"/>
      <c r="D6" s="1328"/>
    </row>
    <row r="7" spans="1:17" s="392" customFormat="1" ht="35.25" customHeight="1">
      <c r="A7" s="1337" t="s">
        <v>594</v>
      </c>
      <c r="B7" s="1337"/>
      <c r="C7" s="1337"/>
      <c r="D7" s="1337"/>
      <c r="E7" s="1337"/>
      <c r="F7" s="1337"/>
      <c r="G7" s="1337"/>
    </row>
    <row r="8" spans="1:17" s="392" customFormat="1" ht="39.75" customHeight="1">
      <c r="A8" s="1328" t="s">
        <v>567</v>
      </c>
      <c r="B8" s="1328"/>
      <c r="C8" s="1328"/>
      <c r="D8" s="1328"/>
    </row>
    <row r="9" spans="1:17" s="392" customFormat="1" ht="28.35" customHeight="1">
      <c r="B9" s="393"/>
    </row>
    <row r="10" spans="1:17">
      <c r="B10" s="413"/>
    </row>
    <row r="11" spans="1:17">
      <c r="B11" s="413"/>
    </row>
    <row r="12" spans="1:17">
      <c r="B12" s="413"/>
    </row>
    <row r="13" spans="1:17">
      <c r="B13" s="413"/>
    </row>
    <row r="14" spans="1:17" ht="35.25" customHeight="1"/>
    <row r="15" spans="1:17">
      <c r="B15" s="413"/>
    </row>
    <row r="16" spans="1:17">
      <c r="B16" s="413"/>
    </row>
    <row r="17" spans="2:2">
      <c r="B17" s="413"/>
    </row>
    <row r="19" spans="2:2">
      <c r="B19" s="413"/>
    </row>
    <row r="20" spans="2:2">
      <c r="B20" s="413"/>
    </row>
    <row r="21" spans="2:2">
      <c r="B21" s="413"/>
    </row>
  </sheetData>
  <mergeCells count="4">
    <mergeCell ref="A1:F1"/>
    <mergeCell ref="A6:D6"/>
    <mergeCell ref="A7:G7"/>
    <mergeCell ref="A8:D8"/>
  </mergeCells>
  <printOptions horizontalCentered="1"/>
  <pageMargins left="0.25" right="0.25" top="0.32" bottom="0.39" header="0.3" footer="0.3"/>
  <pageSetup paperSize="9" orientation="landscape"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zoomScale="85" zoomScaleNormal="85" workbookViewId="0">
      <selection activeCell="H16" sqref="H16"/>
    </sheetView>
  </sheetViews>
  <sheetFormatPr defaultColWidth="9.140625" defaultRowHeight="15"/>
  <cols>
    <col min="1" max="1" width="14.5703125" style="391" bestFit="1" customWidth="1"/>
    <col min="2" max="2" width="16.7109375" style="391" customWidth="1"/>
    <col min="3" max="3" width="16.42578125" style="391" customWidth="1"/>
    <col min="4" max="12" width="14.5703125" style="391" bestFit="1" customWidth="1"/>
    <col min="13" max="13" width="14" style="391" bestFit="1" customWidth="1"/>
    <col min="14" max="16" width="14.5703125" style="391" bestFit="1" customWidth="1"/>
    <col min="17" max="17" width="9.28515625" style="391" customWidth="1"/>
    <col min="18" max="18" width="4.5703125" style="391" bestFit="1" customWidth="1"/>
    <col min="19" max="16384" width="9.140625" style="391"/>
  </cols>
  <sheetData>
    <row r="1" spans="1:17" ht="38.25" customHeight="1">
      <c r="A1" s="1328" t="s">
        <v>595</v>
      </c>
      <c r="B1" s="1329"/>
      <c r="C1" s="1329"/>
      <c r="D1" s="1329"/>
      <c r="E1" s="1329"/>
      <c r="F1" s="1329"/>
      <c r="G1" s="1329"/>
      <c r="H1" s="1329"/>
      <c r="I1" s="1329"/>
      <c r="J1" s="1329"/>
      <c r="K1" s="1329"/>
      <c r="L1" s="1329"/>
      <c r="M1" s="1329"/>
      <c r="N1" s="1329"/>
      <c r="O1" s="1329"/>
      <c r="P1" s="1329"/>
      <c r="Q1" s="1329"/>
    </row>
    <row r="2" spans="1:17" s="392" customFormat="1" ht="24.75" customHeight="1">
      <c r="A2" s="1321" t="s">
        <v>596</v>
      </c>
      <c r="B2" s="1353" t="s">
        <v>597</v>
      </c>
      <c r="C2" s="1357" t="s">
        <v>598</v>
      </c>
      <c r="D2" s="1353" t="s">
        <v>599</v>
      </c>
      <c r="E2" s="1353" t="s">
        <v>600</v>
      </c>
      <c r="F2" s="1353" t="s">
        <v>601</v>
      </c>
      <c r="G2" s="1353" t="s">
        <v>602</v>
      </c>
      <c r="H2" s="1353" t="s">
        <v>603</v>
      </c>
      <c r="I2" s="1353" t="s">
        <v>604</v>
      </c>
      <c r="J2" s="1353" t="s">
        <v>605</v>
      </c>
      <c r="K2" s="1353" t="s">
        <v>606</v>
      </c>
      <c r="L2" s="1353" t="s">
        <v>607</v>
      </c>
      <c r="M2" s="1353" t="s">
        <v>608</v>
      </c>
      <c r="N2" s="1350" t="s">
        <v>609</v>
      </c>
      <c r="O2" s="1355"/>
      <c r="P2" s="1356"/>
      <c r="Q2" s="393"/>
    </row>
    <row r="3" spans="1:17" s="392" customFormat="1" ht="111.75" customHeight="1">
      <c r="A3" s="1322"/>
      <c r="B3" s="1354"/>
      <c r="C3" s="1358"/>
      <c r="D3" s="1354"/>
      <c r="E3" s="1354"/>
      <c r="F3" s="1354"/>
      <c r="G3" s="1354"/>
      <c r="H3" s="1354"/>
      <c r="I3" s="1354"/>
      <c r="J3" s="1354"/>
      <c r="K3" s="1354"/>
      <c r="L3" s="1354"/>
      <c r="M3" s="1354"/>
      <c r="N3" s="455" t="s">
        <v>610</v>
      </c>
      <c r="O3" s="455" t="s">
        <v>221</v>
      </c>
      <c r="P3" s="455" t="s">
        <v>222</v>
      </c>
    </row>
    <row r="4" spans="1:17" s="399" customFormat="1">
      <c r="A4" s="395" t="s">
        <v>15</v>
      </c>
      <c r="B4" s="397">
        <v>5350</v>
      </c>
      <c r="C4" s="397">
        <v>29</v>
      </c>
      <c r="D4" s="397">
        <v>4114</v>
      </c>
      <c r="E4" s="444">
        <v>248</v>
      </c>
      <c r="F4" s="397">
        <v>7948.6900000000014</v>
      </c>
      <c r="G4" s="427">
        <v>1622189.6400000001</v>
      </c>
      <c r="H4" s="427">
        <v>1338225.3400000003</v>
      </c>
      <c r="I4" s="397">
        <v>5396.0699193548398</v>
      </c>
      <c r="J4" s="397">
        <v>16835.797345222923</v>
      </c>
      <c r="K4" s="427">
        <v>1622196.6</v>
      </c>
      <c r="L4" s="427">
        <v>1338225.4000000001</v>
      </c>
      <c r="M4" s="445">
        <v>26406501.379999999</v>
      </c>
      <c r="N4" s="397">
        <v>62245.43</v>
      </c>
      <c r="O4" s="397">
        <v>47204.5</v>
      </c>
      <c r="P4" s="397">
        <v>58568.51</v>
      </c>
    </row>
    <row r="5" spans="1:17" s="399" customFormat="1">
      <c r="A5" s="395" t="s">
        <v>14</v>
      </c>
      <c r="B5" s="397">
        <v>5422</v>
      </c>
      <c r="C5" s="397">
        <v>28</v>
      </c>
      <c r="D5" s="428">
        <v>4137</v>
      </c>
      <c r="E5" s="397">
        <v>228</v>
      </c>
      <c r="F5" s="397">
        <v>6245.19</v>
      </c>
      <c r="G5" s="397">
        <v>1253406.4099999999</v>
      </c>
      <c r="H5" s="397">
        <v>951825.86</v>
      </c>
      <c r="I5" s="428">
        <v>4174.6748245609997</v>
      </c>
      <c r="J5" s="397">
        <v>15240.943189879001</v>
      </c>
      <c r="K5" s="397">
        <v>1253406.4099999999</v>
      </c>
      <c r="L5" s="397">
        <v>951825.8</v>
      </c>
      <c r="M5" s="397">
        <v>25772501.399999999</v>
      </c>
      <c r="N5" s="397">
        <v>63583.07</v>
      </c>
      <c r="O5" s="459">
        <v>50921.22</v>
      </c>
      <c r="P5" s="397">
        <v>58962.12</v>
      </c>
    </row>
    <row r="6" spans="1:17" s="392" customFormat="1">
      <c r="A6" s="14" t="s">
        <v>13</v>
      </c>
      <c r="B6" s="404">
        <v>5358</v>
      </c>
      <c r="C6" s="404">
        <v>29</v>
      </c>
      <c r="D6" s="404">
        <v>3864</v>
      </c>
      <c r="E6" s="460">
        <v>19</v>
      </c>
      <c r="F6" s="404">
        <v>652.91999999999996</v>
      </c>
      <c r="G6" s="404">
        <v>132511.96</v>
      </c>
      <c r="H6" s="404">
        <v>100829.83</v>
      </c>
      <c r="I6" s="404">
        <v>5306.8331578950001</v>
      </c>
      <c r="J6" s="404">
        <v>15442.907247442001</v>
      </c>
      <c r="K6" s="404">
        <v>132511.96</v>
      </c>
      <c r="L6" s="404">
        <v>100829.83</v>
      </c>
      <c r="M6" s="461">
        <v>26697882.219999999</v>
      </c>
      <c r="N6" s="404">
        <v>60845.1</v>
      </c>
      <c r="O6" s="404">
        <v>56009.07</v>
      </c>
      <c r="P6" s="404">
        <v>57060.87</v>
      </c>
    </row>
    <row r="7" spans="1:17" s="392" customFormat="1">
      <c r="A7" s="14" t="s">
        <v>12</v>
      </c>
      <c r="B7" s="408">
        <v>5373</v>
      </c>
      <c r="C7" s="408">
        <v>29</v>
      </c>
      <c r="D7" s="408">
        <v>3847</v>
      </c>
      <c r="E7" s="462">
        <v>21</v>
      </c>
      <c r="F7" s="408">
        <v>639.83999999999992</v>
      </c>
      <c r="G7" s="408">
        <v>99476.770000000019</v>
      </c>
      <c r="H7" s="408">
        <v>88034.820000000022</v>
      </c>
      <c r="I7" s="408">
        <v>4192.1342857142863</v>
      </c>
      <c r="J7" s="408">
        <v>13758.880345086276</v>
      </c>
      <c r="K7" s="408">
        <v>99476.770000000019</v>
      </c>
      <c r="L7" s="408">
        <v>88034.800000000017</v>
      </c>
      <c r="M7" s="463">
        <v>25778368.280000001</v>
      </c>
      <c r="N7" s="408">
        <v>57184.21</v>
      </c>
      <c r="O7" s="408">
        <v>52632.480000000003</v>
      </c>
      <c r="P7" s="408">
        <v>55566.41</v>
      </c>
    </row>
    <row r="8" spans="1:17" s="392" customFormat="1">
      <c r="A8" s="14" t="s">
        <v>11</v>
      </c>
      <c r="B8" s="408">
        <v>5386</v>
      </c>
      <c r="C8" s="408">
        <v>29</v>
      </c>
      <c r="D8" s="408">
        <v>3852</v>
      </c>
      <c r="E8" s="462">
        <v>22</v>
      </c>
      <c r="F8" s="408">
        <v>531.33000000000004</v>
      </c>
      <c r="G8" s="408">
        <v>88862.950000000012</v>
      </c>
      <c r="H8" s="408">
        <v>62661.399999999987</v>
      </c>
      <c r="I8" s="408">
        <v>2848.2454545454539</v>
      </c>
      <c r="J8" s="408">
        <v>11793.311124912952</v>
      </c>
      <c r="K8" s="408">
        <v>88862.950000000012</v>
      </c>
      <c r="L8" s="408">
        <v>62661.389999999992</v>
      </c>
      <c r="M8" s="463">
        <v>24373732.879999999</v>
      </c>
      <c r="N8" s="408">
        <v>56432.65</v>
      </c>
      <c r="O8" s="408">
        <v>50921.22</v>
      </c>
      <c r="P8" s="408">
        <v>53018.94</v>
      </c>
    </row>
    <row r="9" spans="1:17" s="392" customFormat="1">
      <c r="A9" s="14" t="s">
        <v>10</v>
      </c>
      <c r="B9" s="408">
        <v>5357</v>
      </c>
      <c r="C9" s="408">
        <v>30</v>
      </c>
      <c r="D9" s="408">
        <v>3847</v>
      </c>
      <c r="E9" s="462">
        <v>21</v>
      </c>
      <c r="F9" s="408">
        <v>493.86</v>
      </c>
      <c r="G9" s="408">
        <v>83354.759999999995</v>
      </c>
      <c r="H9" s="408">
        <v>67679.539999999994</v>
      </c>
      <c r="I9" s="408">
        <v>3222.835238095</v>
      </c>
      <c r="J9" s="408">
        <v>13704.195520998001</v>
      </c>
      <c r="K9" s="408">
        <v>83354.759999999995</v>
      </c>
      <c r="L9" s="408">
        <v>67679.539999999994</v>
      </c>
      <c r="M9" s="463">
        <v>26658604.02</v>
      </c>
      <c r="N9" s="408">
        <v>57619.27</v>
      </c>
      <c r="O9" s="408">
        <v>52094.25</v>
      </c>
      <c r="P9" s="408">
        <v>57570.25</v>
      </c>
    </row>
    <row r="10" spans="1:17" s="392" customFormat="1">
      <c r="A10" s="14" t="s">
        <v>9</v>
      </c>
      <c r="B10" s="408">
        <v>5361</v>
      </c>
      <c r="C10" s="408">
        <v>29</v>
      </c>
      <c r="D10" s="408">
        <v>4001</v>
      </c>
      <c r="E10" s="462">
        <v>20</v>
      </c>
      <c r="F10" s="408">
        <v>582.39</v>
      </c>
      <c r="G10" s="408">
        <v>124972.68</v>
      </c>
      <c r="H10" s="408">
        <v>112791.31</v>
      </c>
      <c r="I10" s="408">
        <v>5639.5654999999997</v>
      </c>
      <c r="J10" s="408">
        <v>19366.972303783001</v>
      </c>
      <c r="K10" s="408">
        <v>124972.68</v>
      </c>
      <c r="L10" s="408">
        <v>112791.31</v>
      </c>
      <c r="M10" s="463">
        <v>28024621.829999998</v>
      </c>
      <c r="N10" s="408">
        <v>59599.78</v>
      </c>
      <c r="O10" s="408">
        <v>58245.49</v>
      </c>
      <c r="P10" s="408">
        <v>59537.07</v>
      </c>
    </row>
    <row r="11" spans="1:17" s="392" customFormat="1">
      <c r="A11" s="14" t="s">
        <v>8</v>
      </c>
      <c r="B11" s="408">
        <v>5383</v>
      </c>
      <c r="C11" s="408">
        <v>29</v>
      </c>
      <c r="D11" s="408">
        <v>3902</v>
      </c>
      <c r="E11" s="462">
        <v>22</v>
      </c>
      <c r="F11" s="408">
        <v>719.29</v>
      </c>
      <c r="G11" s="408">
        <v>144991.43</v>
      </c>
      <c r="H11" s="408">
        <v>118132.61</v>
      </c>
      <c r="I11" s="408">
        <v>5369.6640909090002</v>
      </c>
      <c r="J11" s="408">
        <v>16423.502342587999</v>
      </c>
      <c r="K11" s="408">
        <v>144991.43</v>
      </c>
      <c r="L11" s="408">
        <v>118132.61</v>
      </c>
      <c r="M11" s="463">
        <v>27184601.829999998</v>
      </c>
      <c r="N11" s="408">
        <v>57722.63</v>
      </c>
      <c r="O11" s="408">
        <v>56147.23</v>
      </c>
      <c r="P11" s="408">
        <v>57426.92</v>
      </c>
    </row>
    <row r="12" spans="1:17" s="392" customFormat="1">
      <c r="A12" s="14" t="s">
        <v>7</v>
      </c>
      <c r="B12" s="408">
        <v>5408</v>
      </c>
      <c r="C12" s="408">
        <v>29</v>
      </c>
      <c r="D12" s="408">
        <v>3895</v>
      </c>
      <c r="E12" s="462">
        <v>19</v>
      </c>
      <c r="F12" s="408">
        <v>454.51</v>
      </c>
      <c r="G12" s="408">
        <v>91365.24</v>
      </c>
      <c r="H12" s="408">
        <v>84060.98</v>
      </c>
      <c r="I12" s="408">
        <v>4424.2621052630002</v>
      </c>
      <c r="J12" s="408">
        <v>18494.858198940001</v>
      </c>
      <c r="K12" s="408">
        <v>91365.24</v>
      </c>
      <c r="L12" s="408">
        <v>84060.98</v>
      </c>
      <c r="M12" s="463">
        <v>27991936.920000002</v>
      </c>
      <c r="N12" s="408">
        <v>60786.7</v>
      </c>
      <c r="O12" s="408">
        <v>60246.96</v>
      </c>
      <c r="P12" s="408">
        <v>60746.59</v>
      </c>
    </row>
    <row r="13" spans="1:17" s="392" customFormat="1">
      <c r="A13" s="14" t="s">
        <v>6</v>
      </c>
      <c r="B13" s="408">
        <v>5414</v>
      </c>
      <c r="C13" s="408">
        <v>29</v>
      </c>
      <c r="D13" s="408">
        <v>3925</v>
      </c>
      <c r="E13" s="462">
        <v>21</v>
      </c>
      <c r="F13" s="408">
        <v>546.97</v>
      </c>
      <c r="G13" s="408">
        <v>110728.64</v>
      </c>
      <c r="H13" s="408">
        <v>91683.7</v>
      </c>
      <c r="I13" s="408">
        <v>4365.8904761909998</v>
      </c>
      <c r="J13" s="408">
        <v>16762.107611021002</v>
      </c>
      <c r="K13" s="408">
        <v>110728.64</v>
      </c>
      <c r="L13" s="408">
        <v>91683.7</v>
      </c>
      <c r="M13" s="463">
        <v>28850896.030000001</v>
      </c>
      <c r="N13" s="408">
        <v>63303.01</v>
      </c>
      <c r="O13" s="408">
        <v>62648.38</v>
      </c>
      <c r="P13" s="408">
        <v>63099.65</v>
      </c>
    </row>
    <row r="14" spans="1:17" s="392" customFormat="1">
      <c r="A14" s="14" t="s">
        <v>5</v>
      </c>
      <c r="B14" s="408">
        <v>5428</v>
      </c>
      <c r="C14" s="408">
        <v>29</v>
      </c>
      <c r="D14" s="408">
        <v>3948</v>
      </c>
      <c r="E14" s="462">
        <v>22</v>
      </c>
      <c r="F14" s="408">
        <v>616.47</v>
      </c>
      <c r="G14" s="408">
        <v>157810.66</v>
      </c>
      <c r="H14" s="408">
        <v>86789.37</v>
      </c>
      <c r="I14" s="408">
        <v>3944.9713636360002</v>
      </c>
      <c r="J14" s="408">
        <v>14078.441773322</v>
      </c>
      <c r="K14" s="408">
        <v>157810.66</v>
      </c>
      <c r="L14" s="408">
        <v>86789.34</v>
      </c>
      <c r="M14" s="463">
        <v>28238247.93</v>
      </c>
      <c r="N14" s="408">
        <v>63583.07</v>
      </c>
      <c r="O14" s="408">
        <v>59754.1</v>
      </c>
      <c r="P14" s="408">
        <v>60840.74</v>
      </c>
    </row>
    <row r="15" spans="1:17" s="392" customFormat="1">
      <c r="A15" s="14" t="s">
        <v>4</v>
      </c>
      <c r="B15" s="408">
        <v>5444</v>
      </c>
      <c r="C15" s="408">
        <v>29</v>
      </c>
      <c r="D15" s="408">
        <v>3952</v>
      </c>
      <c r="E15" s="462">
        <v>21</v>
      </c>
      <c r="F15" s="408">
        <v>491.48</v>
      </c>
      <c r="G15" s="408">
        <v>129989.2</v>
      </c>
      <c r="H15" s="408">
        <v>68103.360000000001</v>
      </c>
      <c r="I15" s="408">
        <v>3243.0171428570002</v>
      </c>
      <c r="J15" s="408">
        <v>13856.791731097999</v>
      </c>
      <c r="K15" s="408">
        <v>129989.2</v>
      </c>
      <c r="L15" s="408">
        <v>68103.360000000001</v>
      </c>
      <c r="M15" s="463">
        <v>27023159.98</v>
      </c>
      <c r="N15" s="408">
        <v>61343.96</v>
      </c>
      <c r="O15" s="408">
        <v>58699.199999999997</v>
      </c>
      <c r="P15" s="408">
        <v>59549.9</v>
      </c>
    </row>
    <row r="16" spans="1:17" s="392" customFormat="1">
      <c r="A16" s="14" t="s">
        <v>3</v>
      </c>
      <c r="B16" s="408">
        <v>5422</v>
      </c>
      <c r="C16" s="408">
        <v>28</v>
      </c>
      <c r="D16" s="408">
        <v>3954</v>
      </c>
      <c r="E16" s="462">
        <v>20</v>
      </c>
      <c r="F16" s="408">
        <v>516.13</v>
      </c>
      <c r="G16" s="408">
        <v>89342.12</v>
      </c>
      <c r="H16" s="408">
        <v>71058.94</v>
      </c>
      <c r="I16" s="408">
        <v>3552.9470000000001</v>
      </c>
      <c r="J16" s="408">
        <v>13767.643810668</v>
      </c>
      <c r="K16" s="408">
        <v>89342.12</v>
      </c>
      <c r="L16" s="408">
        <v>71058.94</v>
      </c>
      <c r="M16" s="463">
        <v>25772501.399999999</v>
      </c>
      <c r="N16" s="408">
        <v>61682.25</v>
      </c>
      <c r="O16" s="408">
        <v>58795.97</v>
      </c>
      <c r="P16" s="408">
        <v>58962.12</v>
      </c>
    </row>
    <row r="17" spans="1:18" s="392" customFormat="1" ht="36.75" customHeight="1">
      <c r="A17" s="1327" t="s">
        <v>2</v>
      </c>
      <c r="B17" s="1327"/>
      <c r="C17" s="1327"/>
      <c r="D17" s="1327"/>
      <c r="E17" s="1327"/>
      <c r="F17" s="1327"/>
      <c r="G17" s="464"/>
      <c r="H17" s="414"/>
      <c r="I17" s="414"/>
      <c r="J17" s="414"/>
      <c r="K17" s="414"/>
      <c r="L17" s="414"/>
      <c r="M17" s="414"/>
      <c r="N17" s="414"/>
      <c r="O17" s="414"/>
      <c r="P17" s="414"/>
    </row>
    <row r="18" spans="1:18" s="392" customFormat="1" ht="54" customHeight="1">
      <c r="A18" s="1359" t="s">
        <v>611</v>
      </c>
      <c r="B18" s="1359"/>
      <c r="C18" s="1359"/>
      <c r="D18" s="1359"/>
      <c r="E18" s="1359"/>
      <c r="F18" s="1359"/>
      <c r="G18" s="1359"/>
      <c r="H18" s="465"/>
    </row>
    <row r="19" spans="1:18" s="392" customFormat="1" ht="30" customHeight="1">
      <c r="A19" s="1318" t="s">
        <v>275</v>
      </c>
      <c r="B19" s="1319"/>
      <c r="C19" s="1319"/>
      <c r="D19" s="1319"/>
      <c r="E19" s="1319"/>
      <c r="F19" s="1319"/>
      <c r="G19" s="1319"/>
      <c r="H19" s="1319"/>
    </row>
    <row r="20" spans="1:18">
      <c r="A20" s="466"/>
      <c r="B20" s="425"/>
      <c r="C20" s="425"/>
      <c r="D20" s="425"/>
      <c r="E20" s="425"/>
      <c r="F20" s="425"/>
      <c r="G20" s="425"/>
      <c r="H20" s="425"/>
      <c r="I20" s="425"/>
      <c r="J20" s="425"/>
      <c r="K20" s="425"/>
      <c r="L20" s="425"/>
      <c r="M20" s="425"/>
      <c r="N20" s="414"/>
      <c r="O20" s="414"/>
      <c r="P20" s="414"/>
      <c r="Q20" s="414"/>
      <c r="R20" s="414"/>
    </row>
    <row r="21" spans="1:18">
      <c r="B21" s="414"/>
      <c r="C21" s="414"/>
      <c r="D21" s="414"/>
      <c r="E21" s="414"/>
      <c r="F21" s="414"/>
      <c r="G21" s="414"/>
      <c r="H21" s="414"/>
      <c r="I21" s="414"/>
      <c r="J21" s="414"/>
      <c r="K21" s="414"/>
      <c r="L21" s="414"/>
      <c r="M21" s="414"/>
    </row>
    <row r="23" spans="1:18">
      <c r="B23" s="413"/>
    </row>
    <row r="24" spans="1:18">
      <c r="B24" s="413"/>
    </row>
    <row r="25" spans="1:18">
      <c r="B25" s="413"/>
    </row>
  </sheetData>
  <mergeCells count="18">
    <mergeCell ref="A18:G18"/>
    <mergeCell ref="A19:H19"/>
    <mergeCell ref="J2:J3"/>
    <mergeCell ref="K2:K3"/>
    <mergeCell ref="L2:L3"/>
    <mergeCell ref="M2:M3"/>
    <mergeCell ref="N2:P2"/>
    <mergeCell ref="A17:F17"/>
    <mergeCell ref="A1:Q1"/>
    <mergeCell ref="A2:A3"/>
    <mergeCell ref="B2:B3"/>
    <mergeCell ref="C2:C3"/>
    <mergeCell ref="D2:D3"/>
    <mergeCell ref="E2:E3"/>
    <mergeCell ref="F2:F3"/>
    <mergeCell ref="G2:G3"/>
    <mergeCell ref="H2:H3"/>
    <mergeCell ref="I2:I3"/>
  </mergeCells>
  <printOptions horizontalCentered="1"/>
  <pageMargins left="0.25" right="0.25" top="0.32" bottom="0.39" header="0.3" footer="0.3"/>
  <pageSetup paperSize="9" orientation="landscape"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A4" zoomScale="85" zoomScaleNormal="85" workbookViewId="0">
      <selection activeCell="H16" sqref="H16"/>
    </sheetView>
  </sheetViews>
  <sheetFormatPr defaultColWidth="9.140625" defaultRowHeight="15"/>
  <cols>
    <col min="1" max="12" width="14.5703125" style="391" bestFit="1" customWidth="1"/>
    <col min="13" max="13" width="17.28515625" style="391" bestFit="1" customWidth="1"/>
    <col min="14" max="14" width="16.140625" style="391" customWidth="1"/>
    <col min="15" max="16" width="14.5703125" style="391" bestFit="1" customWidth="1"/>
    <col min="17" max="17" width="4.5703125" style="391" bestFit="1" customWidth="1"/>
    <col min="18" max="16384" width="9.140625" style="391"/>
  </cols>
  <sheetData>
    <row r="1" spans="1:17" ht="36" customHeight="1">
      <c r="A1" s="1352" t="s">
        <v>612</v>
      </c>
      <c r="B1" s="1360"/>
      <c r="C1" s="1360"/>
      <c r="D1" s="1360"/>
      <c r="E1" s="1360"/>
      <c r="F1" s="1360"/>
      <c r="G1" s="1360"/>
      <c r="H1" s="1360"/>
      <c r="I1" s="1360"/>
      <c r="J1" s="1360"/>
      <c r="K1" s="1360"/>
      <c r="L1" s="1360"/>
      <c r="M1" s="1360"/>
      <c r="N1" s="1360"/>
      <c r="O1" s="1360"/>
      <c r="P1" s="1360"/>
    </row>
    <row r="2" spans="1:17" s="392" customFormat="1" ht="18.75" customHeight="1">
      <c r="A2" s="1321" t="s">
        <v>596</v>
      </c>
      <c r="B2" s="1353" t="s">
        <v>597</v>
      </c>
      <c r="C2" s="1357" t="s">
        <v>598</v>
      </c>
      <c r="D2" s="1353" t="s">
        <v>599</v>
      </c>
      <c r="E2" s="1353" t="s">
        <v>613</v>
      </c>
      <c r="F2" s="1353" t="s">
        <v>614</v>
      </c>
      <c r="G2" s="1353" t="s">
        <v>602</v>
      </c>
      <c r="H2" s="1353" t="s">
        <v>603</v>
      </c>
      <c r="I2" s="1353" t="s">
        <v>604</v>
      </c>
      <c r="J2" s="1353" t="s">
        <v>615</v>
      </c>
      <c r="K2" s="1353" t="s">
        <v>616</v>
      </c>
      <c r="L2" s="1353" t="s">
        <v>607</v>
      </c>
      <c r="M2" s="1353" t="s">
        <v>608</v>
      </c>
      <c r="N2" s="1350" t="s">
        <v>617</v>
      </c>
      <c r="O2" s="1355"/>
      <c r="P2" s="1356"/>
      <c r="Q2" s="393"/>
    </row>
    <row r="3" spans="1:17" s="392" customFormat="1" ht="115.5" customHeight="1">
      <c r="A3" s="1322"/>
      <c r="B3" s="1354"/>
      <c r="C3" s="1358"/>
      <c r="D3" s="1354"/>
      <c r="E3" s="1354"/>
      <c r="F3" s="1354"/>
      <c r="G3" s="1354"/>
      <c r="H3" s="1354"/>
      <c r="I3" s="1354"/>
      <c r="J3" s="1354"/>
      <c r="K3" s="1354"/>
      <c r="L3" s="1354"/>
      <c r="M3" s="1354"/>
      <c r="N3" s="455" t="s">
        <v>610</v>
      </c>
      <c r="O3" s="455" t="s">
        <v>221</v>
      </c>
      <c r="P3" s="455" t="s">
        <v>222</v>
      </c>
    </row>
    <row r="4" spans="1:17" s="399" customFormat="1">
      <c r="A4" s="395" t="s">
        <v>15</v>
      </c>
      <c r="B4" s="397">
        <v>2065</v>
      </c>
      <c r="C4" s="444">
        <v>27</v>
      </c>
      <c r="D4" s="397">
        <v>2218</v>
      </c>
      <c r="E4" s="444">
        <v>248</v>
      </c>
      <c r="F4" s="397">
        <v>55709.54</v>
      </c>
      <c r="G4" s="427">
        <v>7610249.6799999997</v>
      </c>
      <c r="H4" s="445">
        <v>16566257.369999999</v>
      </c>
      <c r="I4" s="397">
        <v>66799.42</v>
      </c>
      <c r="J4" s="397">
        <v>29736.84</v>
      </c>
      <c r="K4" s="427">
        <v>7610249.6799999997</v>
      </c>
      <c r="L4" s="445">
        <v>16566257.369999999</v>
      </c>
      <c r="M4" s="445">
        <v>26219158.749822602</v>
      </c>
      <c r="N4" s="397">
        <v>18604.45</v>
      </c>
      <c r="O4" s="397">
        <v>14151.4</v>
      </c>
      <c r="P4" s="397">
        <v>17464.75</v>
      </c>
    </row>
    <row r="5" spans="1:17" s="399" customFormat="1">
      <c r="A5" s="395" t="s">
        <v>14</v>
      </c>
      <c r="B5" s="397">
        <v>2190</v>
      </c>
      <c r="C5" s="397">
        <v>29</v>
      </c>
      <c r="D5" s="428">
        <v>2661</v>
      </c>
      <c r="E5" s="397">
        <v>228</v>
      </c>
      <c r="F5" s="397">
        <v>43560.75</v>
      </c>
      <c r="G5" s="397">
        <v>5802062.79</v>
      </c>
      <c r="H5" s="397">
        <v>12276490.85</v>
      </c>
      <c r="I5" s="428">
        <v>53844.26</v>
      </c>
      <c r="J5" s="397">
        <v>28182.46</v>
      </c>
      <c r="K5" s="397">
        <v>5802062.79</v>
      </c>
      <c r="L5" s="397">
        <v>12276490.85</v>
      </c>
      <c r="M5" s="397">
        <v>25583222.48</v>
      </c>
      <c r="N5" s="397">
        <v>18887.599999999999</v>
      </c>
      <c r="O5" s="397">
        <v>15183.4</v>
      </c>
      <c r="P5" s="397">
        <v>17303.95</v>
      </c>
    </row>
    <row r="6" spans="1:17" s="392" customFormat="1">
      <c r="A6" s="14" t="s">
        <v>13</v>
      </c>
      <c r="B6" s="404">
        <v>2079</v>
      </c>
      <c r="C6" s="460">
        <v>27</v>
      </c>
      <c r="D6" s="404">
        <v>2078</v>
      </c>
      <c r="E6" s="460">
        <v>19</v>
      </c>
      <c r="F6" s="404">
        <v>4376.57</v>
      </c>
      <c r="G6" s="467">
        <v>552762.06999999995</v>
      </c>
      <c r="H6" s="467">
        <v>1292242.73</v>
      </c>
      <c r="I6" s="404">
        <v>68012.78</v>
      </c>
      <c r="J6" s="404">
        <v>29526.38</v>
      </c>
      <c r="K6" s="467">
        <v>552762.06999999995</v>
      </c>
      <c r="L6" s="467">
        <v>1292242.73</v>
      </c>
      <c r="M6" s="461">
        <v>26459284.787211701</v>
      </c>
      <c r="N6" s="404">
        <v>18114.650000000001</v>
      </c>
      <c r="O6" s="404">
        <v>16824.7</v>
      </c>
      <c r="P6" s="404">
        <v>17102.55</v>
      </c>
    </row>
    <row r="7" spans="1:17" s="392" customFormat="1">
      <c r="A7" s="14" t="s">
        <v>12</v>
      </c>
      <c r="B7" s="408">
        <v>2092</v>
      </c>
      <c r="C7" s="462">
        <v>29</v>
      </c>
      <c r="D7" s="408">
        <v>2120</v>
      </c>
      <c r="E7" s="462">
        <v>21</v>
      </c>
      <c r="F7" s="408">
        <v>4444.95</v>
      </c>
      <c r="G7" s="468">
        <v>465864.11</v>
      </c>
      <c r="H7" s="468">
        <v>1211220.1000000001</v>
      </c>
      <c r="I7" s="408">
        <v>57677.15</v>
      </c>
      <c r="J7" s="408">
        <v>27249.35</v>
      </c>
      <c r="K7" s="468">
        <v>465864.11</v>
      </c>
      <c r="L7" s="468">
        <v>1211220.1000000001</v>
      </c>
      <c r="M7" s="463">
        <v>25568863.030000001</v>
      </c>
      <c r="N7" s="408">
        <v>17132.849999999999</v>
      </c>
      <c r="O7" s="408">
        <v>15735.75</v>
      </c>
      <c r="P7" s="408">
        <v>16584.55</v>
      </c>
    </row>
    <row r="8" spans="1:17" s="392" customFormat="1">
      <c r="A8" s="14" t="s">
        <v>11</v>
      </c>
      <c r="B8" s="408">
        <v>2096</v>
      </c>
      <c r="C8" s="462">
        <v>29</v>
      </c>
      <c r="D8" s="408">
        <v>2102</v>
      </c>
      <c r="E8" s="462">
        <v>22</v>
      </c>
      <c r="F8" s="408">
        <v>3724.74</v>
      </c>
      <c r="G8" s="468">
        <v>397014.75</v>
      </c>
      <c r="H8" s="468">
        <v>981366.64</v>
      </c>
      <c r="I8" s="408">
        <v>44607.57</v>
      </c>
      <c r="J8" s="408">
        <v>26347.25</v>
      </c>
      <c r="K8" s="468">
        <v>397014.75</v>
      </c>
      <c r="L8" s="468">
        <v>981366.64</v>
      </c>
      <c r="M8" s="463">
        <v>24203324.247343499</v>
      </c>
      <c r="N8" s="408">
        <v>16793.849999999999</v>
      </c>
      <c r="O8" s="408">
        <v>15183.4</v>
      </c>
      <c r="P8" s="408">
        <v>15780.25</v>
      </c>
    </row>
    <row r="9" spans="1:17" s="392" customFormat="1">
      <c r="A9" s="14" t="s">
        <v>10</v>
      </c>
      <c r="B9" s="408">
        <v>2104</v>
      </c>
      <c r="C9" s="408">
        <v>29</v>
      </c>
      <c r="D9" s="408">
        <v>2116</v>
      </c>
      <c r="E9" s="408">
        <v>21</v>
      </c>
      <c r="F9" s="408">
        <v>3431.91</v>
      </c>
      <c r="G9" s="408">
        <v>377430.25</v>
      </c>
      <c r="H9" s="408">
        <v>978641.86</v>
      </c>
      <c r="I9" s="408">
        <v>46601.99</v>
      </c>
      <c r="J9" s="408">
        <v>28515.95</v>
      </c>
      <c r="K9" s="408">
        <v>377430.25</v>
      </c>
      <c r="L9" s="408">
        <v>978641.86</v>
      </c>
      <c r="M9" s="408">
        <v>26470031.323020902</v>
      </c>
      <c r="N9" s="408">
        <v>17172.8</v>
      </c>
      <c r="O9" s="408">
        <v>15511.05</v>
      </c>
      <c r="P9" s="408">
        <v>17158.25</v>
      </c>
    </row>
    <row r="10" spans="1:17" s="392" customFormat="1">
      <c r="A10" s="14" t="s">
        <v>9</v>
      </c>
      <c r="B10" s="408">
        <v>2111</v>
      </c>
      <c r="C10" s="408">
        <v>29</v>
      </c>
      <c r="D10" s="408">
        <v>2138</v>
      </c>
      <c r="E10" s="408">
        <v>20</v>
      </c>
      <c r="F10" s="408">
        <v>3931.25</v>
      </c>
      <c r="G10" s="408">
        <v>545845.85</v>
      </c>
      <c r="H10" s="408">
        <v>1159065.02</v>
      </c>
      <c r="I10" s="408">
        <v>57953.25</v>
      </c>
      <c r="J10" s="408">
        <v>29483.37</v>
      </c>
      <c r="K10" s="408">
        <v>545845.85</v>
      </c>
      <c r="L10" s="408">
        <v>1159065.02</v>
      </c>
      <c r="M10" s="408">
        <v>27817242.446517099</v>
      </c>
      <c r="N10" s="408">
        <v>17992.2</v>
      </c>
      <c r="O10" s="408">
        <v>17154.8</v>
      </c>
      <c r="P10" s="408">
        <v>17759.3</v>
      </c>
    </row>
    <row r="11" spans="1:17" s="392" customFormat="1">
      <c r="A11" s="14" t="s">
        <v>8</v>
      </c>
      <c r="B11" s="408">
        <v>2126</v>
      </c>
      <c r="C11" s="408">
        <v>29</v>
      </c>
      <c r="D11" s="408">
        <v>2183</v>
      </c>
      <c r="E11" s="408">
        <v>22</v>
      </c>
      <c r="F11" s="408">
        <v>4548.03</v>
      </c>
      <c r="G11" s="408">
        <v>626058.18999999994</v>
      </c>
      <c r="H11" s="408">
        <v>1353967.07</v>
      </c>
      <c r="I11" s="408">
        <v>61543.96</v>
      </c>
      <c r="J11" s="408">
        <v>29770.41</v>
      </c>
      <c r="K11" s="408">
        <v>626058.18999999994</v>
      </c>
      <c r="L11" s="408">
        <v>1353967.07</v>
      </c>
      <c r="M11" s="408">
        <v>26977152.528531</v>
      </c>
      <c r="N11" s="408">
        <v>18096.150000000001</v>
      </c>
      <c r="O11" s="408">
        <v>16747.7</v>
      </c>
      <c r="P11" s="408">
        <v>17094.349999999999</v>
      </c>
    </row>
    <row r="12" spans="1:17" s="392" customFormat="1">
      <c r="A12" s="14" t="s">
        <v>7</v>
      </c>
      <c r="B12" s="408">
        <v>2137</v>
      </c>
      <c r="C12" s="408">
        <v>29</v>
      </c>
      <c r="D12" s="408">
        <v>2192</v>
      </c>
      <c r="E12" s="408">
        <v>19</v>
      </c>
      <c r="F12" s="408">
        <v>3251.74</v>
      </c>
      <c r="G12" s="408">
        <v>419437.27</v>
      </c>
      <c r="H12" s="408">
        <v>912411.01</v>
      </c>
      <c r="I12" s="408">
        <v>48021.63</v>
      </c>
      <c r="J12" s="408">
        <v>28059.16</v>
      </c>
      <c r="K12" s="408">
        <v>419437.27</v>
      </c>
      <c r="L12" s="408">
        <v>912411.01</v>
      </c>
      <c r="M12" s="408">
        <v>27777179.853045501</v>
      </c>
      <c r="N12" s="408">
        <v>18022.8</v>
      </c>
      <c r="O12" s="408">
        <v>16855.55</v>
      </c>
      <c r="P12" s="408">
        <v>18012.2</v>
      </c>
    </row>
    <row r="13" spans="1:17" s="392" customFormat="1">
      <c r="A13" s="14" t="s">
        <v>6</v>
      </c>
      <c r="B13" s="408">
        <v>2155</v>
      </c>
      <c r="C13" s="408">
        <v>29</v>
      </c>
      <c r="D13" s="408">
        <v>2215</v>
      </c>
      <c r="E13" s="408">
        <v>21</v>
      </c>
      <c r="F13" s="408">
        <v>3961.33</v>
      </c>
      <c r="G13" s="408">
        <v>594705.49</v>
      </c>
      <c r="H13" s="408">
        <v>1201107.75</v>
      </c>
      <c r="I13" s="408">
        <v>57195.61</v>
      </c>
      <c r="J13" s="408">
        <v>30320.82</v>
      </c>
      <c r="K13" s="408">
        <v>594705.49</v>
      </c>
      <c r="L13" s="408">
        <v>1201107.75</v>
      </c>
      <c r="M13" s="408">
        <v>28642984.655554801</v>
      </c>
      <c r="N13" s="408">
        <v>18816.05</v>
      </c>
      <c r="O13" s="408">
        <v>17959.2</v>
      </c>
      <c r="P13" s="408">
        <v>18758.349999999999</v>
      </c>
    </row>
    <row r="14" spans="1:17" s="392" customFormat="1">
      <c r="A14" s="14" t="s">
        <v>5</v>
      </c>
      <c r="B14" s="408">
        <v>2168</v>
      </c>
      <c r="C14" s="408">
        <v>29</v>
      </c>
      <c r="D14" s="408">
        <v>2258</v>
      </c>
      <c r="E14" s="408">
        <v>22</v>
      </c>
      <c r="F14" s="408">
        <v>4249.51</v>
      </c>
      <c r="G14" s="408">
        <v>870449.28</v>
      </c>
      <c r="H14" s="408">
        <v>1160845.6499999999</v>
      </c>
      <c r="I14" s="408">
        <v>52765.71</v>
      </c>
      <c r="J14" s="408">
        <v>27317.16</v>
      </c>
      <c r="K14" s="408">
        <v>870449.28</v>
      </c>
      <c r="L14" s="408">
        <v>1160845.6499999999</v>
      </c>
      <c r="M14" s="408">
        <v>28019280.925115101</v>
      </c>
      <c r="N14" s="408">
        <v>18887.599999999999</v>
      </c>
      <c r="O14" s="408">
        <v>17774.25</v>
      </c>
      <c r="P14" s="408">
        <v>18105.3</v>
      </c>
    </row>
    <row r="15" spans="1:17" s="392" customFormat="1">
      <c r="A15" s="14" t="s">
        <v>4</v>
      </c>
      <c r="B15" s="408">
        <v>2179</v>
      </c>
      <c r="C15" s="408">
        <v>29</v>
      </c>
      <c r="D15" s="408">
        <v>2281</v>
      </c>
      <c r="E15" s="408">
        <v>21</v>
      </c>
      <c r="F15" s="408">
        <v>3786.52</v>
      </c>
      <c r="G15" s="408">
        <v>516847.48</v>
      </c>
      <c r="H15" s="408">
        <v>1020626.12</v>
      </c>
      <c r="I15" s="408">
        <v>48601.24</v>
      </c>
      <c r="J15" s="408">
        <v>26954.2</v>
      </c>
      <c r="K15" s="408">
        <v>516847.48</v>
      </c>
      <c r="L15" s="408">
        <v>1020626.12</v>
      </c>
      <c r="M15" s="408">
        <v>26802350.8182128</v>
      </c>
      <c r="N15" s="408">
        <v>18251.95</v>
      </c>
      <c r="O15" s="408">
        <v>17405.55</v>
      </c>
      <c r="P15" s="408">
        <v>17662.150000000001</v>
      </c>
    </row>
    <row r="16" spans="1:17" s="392" customFormat="1">
      <c r="A16" s="14" t="s">
        <v>3</v>
      </c>
      <c r="B16" s="408">
        <v>2190</v>
      </c>
      <c r="C16" s="408">
        <v>29</v>
      </c>
      <c r="D16" s="408">
        <v>2283</v>
      </c>
      <c r="E16" s="408">
        <v>20</v>
      </c>
      <c r="F16" s="408">
        <v>3854.2</v>
      </c>
      <c r="G16" s="408">
        <v>435648.04</v>
      </c>
      <c r="H16" s="408">
        <v>1004996.9</v>
      </c>
      <c r="I16" s="408">
        <v>50249.85</v>
      </c>
      <c r="J16" s="408">
        <v>26075.37</v>
      </c>
      <c r="K16" s="408">
        <v>435648.04</v>
      </c>
      <c r="L16" s="408">
        <v>1004996.9</v>
      </c>
      <c r="M16" s="408">
        <v>25583222.48</v>
      </c>
      <c r="N16" s="408">
        <v>18134.75</v>
      </c>
      <c r="O16" s="408">
        <v>17255.2</v>
      </c>
      <c r="P16" s="408">
        <v>17303.95</v>
      </c>
    </row>
    <row r="17" spans="1:15" s="392" customFormat="1" ht="41.25" customHeight="1">
      <c r="A17" s="1327" t="s">
        <v>2</v>
      </c>
      <c r="B17" s="1327"/>
      <c r="C17" s="1327"/>
      <c r="D17" s="1327"/>
      <c r="E17" s="1327"/>
      <c r="F17" s="1327"/>
      <c r="G17" s="1327"/>
      <c r="H17" s="1327"/>
      <c r="N17" s="412"/>
      <c r="O17" s="412"/>
    </row>
    <row r="18" spans="1:15" s="392" customFormat="1" ht="37.5" customHeight="1">
      <c r="A18" s="1326" t="s">
        <v>618</v>
      </c>
      <c r="B18" s="1326"/>
      <c r="C18" s="1326"/>
      <c r="D18" s="1326"/>
      <c r="E18" s="1326"/>
      <c r="F18" s="1326"/>
      <c r="G18" s="1326"/>
      <c r="H18" s="1326"/>
      <c r="M18" s="469"/>
      <c r="N18" s="414"/>
      <c r="O18" s="414"/>
    </row>
    <row r="19" spans="1:15" s="392" customFormat="1" ht="47.25" customHeight="1">
      <c r="A19" s="1326" t="s">
        <v>619</v>
      </c>
      <c r="B19" s="1326"/>
      <c r="C19" s="1326"/>
      <c r="D19" s="1326"/>
      <c r="E19" s="1326"/>
      <c r="F19" s="1326"/>
      <c r="G19" s="1326"/>
      <c r="H19" s="1326"/>
    </row>
    <row r="20" spans="1:15" s="392" customFormat="1" ht="31.5" customHeight="1">
      <c r="A20" s="1327" t="s">
        <v>620</v>
      </c>
      <c r="B20" s="1327"/>
      <c r="C20" s="1327"/>
      <c r="D20" s="1327"/>
      <c r="E20" s="1327"/>
      <c r="F20" s="1327"/>
      <c r="G20" s="1327"/>
      <c r="H20" s="1327"/>
    </row>
    <row r="21" spans="1:15">
      <c r="B21" s="470"/>
      <c r="C21" s="470"/>
      <c r="D21" s="470"/>
      <c r="E21" s="470"/>
    </row>
    <row r="24" spans="1:15">
      <c r="B24" s="413"/>
    </row>
    <row r="25" spans="1:15">
      <c r="B25" s="413"/>
      <c r="H25" s="471"/>
    </row>
    <row r="26" spans="1:15">
      <c r="H26" s="471"/>
    </row>
    <row r="27" spans="1:15">
      <c r="H27" s="471"/>
    </row>
    <row r="28" spans="1:15">
      <c r="H28" s="471"/>
    </row>
    <row r="29" spans="1:15">
      <c r="H29" s="471"/>
    </row>
  </sheetData>
  <mergeCells count="19">
    <mergeCell ref="A18:H18"/>
    <mergeCell ref="A19:H19"/>
    <mergeCell ref="A20:H20"/>
    <mergeCell ref="J2:J3"/>
    <mergeCell ref="K2:K3"/>
    <mergeCell ref="L2:L3"/>
    <mergeCell ref="M2:M3"/>
    <mergeCell ref="N2:P2"/>
    <mergeCell ref="A17:H17"/>
    <mergeCell ref="A1:P1"/>
    <mergeCell ref="A2:A3"/>
    <mergeCell ref="B2:B3"/>
    <mergeCell ref="C2:C3"/>
    <mergeCell ref="D2:D3"/>
    <mergeCell ref="E2:E3"/>
    <mergeCell ref="F2:F3"/>
    <mergeCell ref="G2:G3"/>
    <mergeCell ref="H2:H3"/>
    <mergeCell ref="I2:I3"/>
  </mergeCells>
  <printOptions horizontalCentered="1"/>
  <pageMargins left="0.25" right="0.25" top="0.32" bottom="0.39" header="0.3" footer="0.3"/>
  <pageSetup paperSize="9"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topLeftCell="A49" zoomScaleNormal="100" workbookViewId="0">
      <selection activeCell="A60" sqref="A60"/>
    </sheetView>
  </sheetViews>
  <sheetFormatPr defaultRowHeight="15"/>
  <cols>
    <col min="1" max="1" width="82.140625" style="796" customWidth="1"/>
    <col min="2" max="2" width="9.140625" style="796"/>
    <col min="3" max="3" width="9.140625" style="813"/>
    <col min="4" max="16384" width="9.140625" style="796"/>
  </cols>
  <sheetData>
    <row r="1" spans="1:3">
      <c r="A1" s="1208" t="s">
        <v>1151</v>
      </c>
      <c r="B1" s="1208"/>
      <c r="C1" s="1208"/>
    </row>
    <row r="2" spans="1:3">
      <c r="A2" s="797" t="s">
        <v>1152</v>
      </c>
      <c r="B2" s="798" t="s">
        <v>15</v>
      </c>
      <c r="C2" s="798" t="s">
        <v>14</v>
      </c>
    </row>
    <row r="3" spans="1:3">
      <c r="A3" s="799" t="s">
        <v>1153</v>
      </c>
      <c r="B3" s="800">
        <v>3</v>
      </c>
      <c r="C3" s="801">
        <v>3</v>
      </c>
    </row>
    <row r="4" spans="1:3">
      <c r="A4" s="799" t="s">
        <v>1154</v>
      </c>
      <c r="B4" s="800">
        <v>3</v>
      </c>
      <c r="C4" s="801">
        <v>3</v>
      </c>
    </row>
    <row r="5" spans="1:3">
      <c r="A5" s="799" t="s">
        <v>1155</v>
      </c>
      <c r="B5" s="800">
        <v>3</v>
      </c>
      <c r="C5" s="801">
        <v>3</v>
      </c>
    </row>
    <row r="6" spans="1:3">
      <c r="A6" s="799" t="s">
        <v>1156</v>
      </c>
      <c r="B6" s="800">
        <v>5</v>
      </c>
      <c r="C6" s="801">
        <v>4</v>
      </c>
    </row>
    <row r="7" spans="1:3" ht="24">
      <c r="A7" s="1207" t="s">
        <v>1157</v>
      </c>
      <c r="B7" s="1207"/>
      <c r="C7" s="1207"/>
    </row>
    <row r="8" spans="1:3">
      <c r="A8" s="802" t="s">
        <v>813</v>
      </c>
      <c r="B8" s="803">
        <v>1302</v>
      </c>
      <c r="C8" s="804">
        <v>1274</v>
      </c>
    </row>
    <row r="9" spans="1:3">
      <c r="A9" s="802" t="s">
        <v>632</v>
      </c>
      <c r="B9" s="803">
        <v>1227</v>
      </c>
      <c r="C9" s="804">
        <v>1230</v>
      </c>
    </row>
    <row r="10" spans="1:3">
      <c r="A10" s="802" t="s">
        <v>942</v>
      </c>
      <c r="B10" s="803">
        <v>311</v>
      </c>
      <c r="C10" s="804">
        <v>304</v>
      </c>
    </row>
    <row r="11" spans="1:3">
      <c r="A11" s="1207" t="s">
        <v>1158</v>
      </c>
      <c r="B11" s="1207"/>
      <c r="C11" s="1207"/>
    </row>
    <row r="12" spans="1:3">
      <c r="A12" s="802" t="s">
        <v>813</v>
      </c>
      <c r="B12" s="803">
        <v>906</v>
      </c>
      <c r="C12" s="804">
        <v>890</v>
      </c>
    </row>
    <row r="13" spans="1:3">
      <c r="A13" s="802" t="s">
        <v>632</v>
      </c>
      <c r="B13" s="803">
        <v>1146</v>
      </c>
      <c r="C13" s="804">
        <v>1152</v>
      </c>
    </row>
    <row r="14" spans="1:3">
      <c r="A14" s="802" t="s">
        <v>942</v>
      </c>
      <c r="B14" s="803">
        <v>296</v>
      </c>
      <c r="C14" s="803">
        <v>285</v>
      </c>
    </row>
    <row r="15" spans="1:3">
      <c r="A15" s="1207" t="s">
        <v>1159</v>
      </c>
      <c r="B15" s="1207"/>
      <c r="C15" s="1207"/>
    </row>
    <row r="16" spans="1:3">
      <c r="A16" s="802" t="s">
        <v>813</v>
      </c>
      <c r="B16" s="803">
        <v>566</v>
      </c>
      <c r="C16" s="804">
        <v>553</v>
      </c>
    </row>
    <row r="17" spans="1:3">
      <c r="A17" s="802" t="s">
        <v>632</v>
      </c>
      <c r="B17" s="803">
        <v>757</v>
      </c>
      <c r="C17" s="803">
        <v>758</v>
      </c>
    </row>
    <row r="18" spans="1:3">
      <c r="A18" s="802" t="s">
        <v>942</v>
      </c>
      <c r="B18" s="803">
        <v>507</v>
      </c>
      <c r="C18" s="803">
        <v>489</v>
      </c>
    </row>
    <row r="19" spans="1:3">
      <c r="A19" s="1207" t="s">
        <v>1160</v>
      </c>
      <c r="B19" s="1207"/>
      <c r="C19" s="1207"/>
    </row>
    <row r="20" spans="1:3">
      <c r="A20" s="802" t="s">
        <v>813</v>
      </c>
      <c r="B20" s="803">
        <v>267</v>
      </c>
      <c r="C20" s="804">
        <v>274</v>
      </c>
    </row>
    <row r="21" spans="1:3">
      <c r="A21" s="802" t="s">
        <v>632</v>
      </c>
      <c r="B21" s="803">
        <v>247</v>
      </c>
      <c r="C21" s="803">
        <v>251</v>
      </c>
    </row>
    <row r="22" spans="1:3">
      <c r="A22" s="802" t="s">
        <v>942</v>
      </c>
      <c r="B22" s="803">
        <v>14</v>
      </c>
      <c r="C22" s="803">
        <v>14</v>
      </c>
    </row>
    <row r="23" spans="1:3">
      <c r="A23" s="1207" t="s">
        <v>1161</v>
      </c>
      <c r="B23" s="1207"/>
      <c r="C23" s="1207"/>
    </row>
    <row r="24" spans="1:3">
      <c r="A24" s="802" t="s">
        <v>1162</v>
      </c>
      <c r="B24" s="803">
        <v>592</v>
      </c>
      <c r="C24" s="804">
        <v>586</v>
      </c>
    </row>
    <row r="25" spans="1:3">
      <c r="A25" s="802" t="s">
        <v>1163</v>
      </c>
      <c r="B25" s="803">
        <v>339</v>
      </c>
      <c r="C25" s="804">
        <v>306</v>
      </c>
    </row>
    <row r="26" spans="1:3">
      <c r="A26" s="802" t="s">
        <v>1164</v>
      </c>
      <c r="B26" s="803">
        <v>126</v>
      </c>
      <c r="C26" s="804">
        <v>104</v>
      </c>
    </row>
    <row r="27" spans="1:3">
      <c r="A27" s="802" t="s">
        <v>813</v>
      </c>
      <c r="B27" s="803">
        <v>291</v>
      </c>
      <c r="C27" s="804">
        <v>285</v>
      </c>
    </row>
    <row r="28" spans="1:3">
      <c r="A28" s="802" t="s">
        <v>632</v>
      </c>
      <c r="B28" s="803">
        <v>284</v>
      </c>
      <c r="C28" s="803">
        <v>292</v>
      </c>
    </row>
    <row r="29" spans="1:3">
      <c r="A29" s="1207" t="s">
        <v>1165</v>
      </c>
      <c r="B29" s="1207"/>
      <c r="C29" s="1207"/>
    </row>
    <row r="30" spans="1:3">
      <c r="A30" s="802" t="s">
        <v>813</v>
      </c>
      <c r="B30" s="803">
        <v>1102</v>
      </c>
      <c r="C30" s="804">
        <v>1095</v>
      </c>
    </row>
    <row r="31" spans="1:3">
      <c r="A31" s="802" t="s">
        <v>632</v>
      </c>
      <c r="B31" s="803">
        <v>1099</v>
      </c>
      <c r="C31" s="803">
        <v>1108</v>
      </c>
    </row>
    <row r="32" spans="1:3">
      <c r="A32" s="802" t="s">
        <v>942</v>
      </c>
      <c r="B32" s="803">
        <v>286</v>
      </c>
      <c r="C32" s="803">
        <v>279</v>
      </c>
    </row>
    <row r="33" spans="1:3">
      <c r="A33" s="805" t="s">
        <v>1166</v>
      </c>
      <c r="B33" s="800">
        <v>10608</v>
      </c>
      <c r="C33" s="806">
        <v>11027</v>
      </c>
    </row>
    <row r="34" spans="1:3">
      <c r="A34" s="805" t="s">
        <v>1167</v>
      </c>
      <c r="B34" s="800">
        <v>17</v>
      </c>
      <c r="C34" s="806">
        <v>17</v>
      </c>
    </row>
    <row r="35" spans="1:3">
      <c r="A35" s="805" t="s">
        <v>1168</v>
      </c>
      <c r="B35" s="800">
        <v>17</v>
      </c>
      <c r="C35" s="806">
        <v>17</v>
      </c>
    </row>
    <row r="36" spans="1:3">
      <c r="A36" s="805" t="s">
        <v>1169</v>
      </c>
      <c r="B36" s="800">
        <v>2</v>
      </c>
      <c r="C36" s="804">
        <v>2</v>
      </c>
    </row>
    <row r="37" spans="1:3">
      <c r="A37" s="1207" t="s">
        <v>1170</v>
      </c>
      <c r="B37" s="1207"/>
      <c r="C37" s="1207"/>
    </row>
    <row r="38" spans="1:3">
      <c r="A38" s="799" t="s">
        <v>1018</v>
      </c>
      <c r="B38" s="800">
        <v>277</v>
      </c>
      <c r="C38" s="807">
        <v>284</v>
      </c>
    </row>
    <row r="39" spans="1:3">
      <c r="A39" s="799" t="s">
        <v>1019</v>
      </c>
      <c r="B39" s="800">
        <v>584</v>
      </c>
      <c r="C39" s="807">
        <v>587</v>
      </c>
    </row>
    <row r="40" spans="1:3">
      <c r="A40" s="805" t="s">
        <v>1171</v>
      </c>
      <c r="B40" s="800">
        <v>219</v>
      </c>
      <c r="C40" s="808">
        <v>217</v>
      </c>
    </row>
    <row r="41" spans="1:3">
      <c r="A41" s="805" t="s">
        <v>1172</v>
      </c>
      <c r="B41" s="800">
        <v>65</v>
      </c>
      <c r="C41" s="808">
        <v>55</v>
      </c>
    </row>
    <row r="42" spans="1:3">
      <c r="A42" s="805" t="s">
        <v>1173</v>
      </c>
      <c r="B42" s="800">
        <v>26</v>
      </c>
      <c r="C42" s="804">
        <v>26</v>
      </c>
    </row>
    <row r="43" spans="1:3">
      <c r="A43" s="805" t="s">
        <v>1174</v>
      </c>
      <c r="B43" s="800">
        <v>7</v>
      </c>
      <c r="C43" s="804">
        <v>7</v>
      </c>
    </row>
    <row r="44" spans="1:3">
      <c r="A44" s="805" t="s">
        <v>1175</v>
      </c>
      <c r="B44" s="800">
        <v>5</v>
      </c>
      <c r="C44" s="804">
        <v>6</v>
      </c>
    </row>
    <row r="45" spans="1:3">
      <c r="A45" s="805" t="s">
        <v>1176</v>
      </c>
      <c r="B45" s="800">
        <v>78</v>
      </c>
      <c r="C45" s="804">
        <v>74</v>
      </c>
    </row>
    <row r="46" spans="1:3">
      <c r="A46" s="805" t="s">
        <v>1177</v>
      </c>
      <c r="B46" s="800">
        <v>157</v>
      </c>
      <c r="C46" s="804">
        <v>183</v>
      </c>
    </row>
    <row r="47" spans="1:3">
      <c r="A47" s="805" t="s">
        <v>1178</v>
      </c>
      <c r="B47" s="800">
        <v>279</v>
      </c>
      <c r="C47" s="804">
        <v>274</v>
      </c>
    </row>
    <row r="48" spans="1:3">
      <c r="A48" s="805" t="s">
        <v>1179</v>
      </c>
      <c r="B48" s="800">
        <v>885</v>
      </c>
      <c r="C48" s="804">
        <v>1054</v>
      </c>
    </row>
    <row r="49" spans="1:3">
      <c r="A49" s="805" t="s">
        <v>1180</v>
      </c>
      <c r="B49" s="800">
        <v>367</v>
      </c>
      <c r="C49" s="804">
        <v>396</v>
      </c>
    </row>
    <row r="50" spans="1:3">
      <c r="A50" s="805" t="s">
        <v>1181</v>
      </c>
      <c r="B50" s="800">
        <v>47</v>
      </c>
      <c r="C50" s="804">
        <v>43</v>
      </c>
    </row>
    <row r="51" spans="1:3">
      <c r="A51" s="805" t="s">
        <v>1182</v>
      </c>
      <c r="B51" s="800">
        <v>1330</v>
      </c>
      <c r="C51" s="804">
        <v>1323</v>
      </c>
    </row>
    <row r="52" spans="1:3">
      <c r="A52" s="805" t="s">
        <v>1183</v>
      </c>
      <c r="B52" s="800">
        <v>825</v>
      </c>
      <c r="C52" s="804">
        <v>834</v>
      </c>
    </row>
    <row r="53" spans="1:3">
      <c r="A53" s="805" t="s">
        <v>1184</v>
      </c>
      <c r="B53" s="800">
        <v>17</v>
      </c>
      <c r="C53" s="804">
        <v>20</v>
      </c>
    </row>
    <row r="54" spans="1:3">
      <c r="A54" s="805" t="s">
        <v>1185</v>
      </c>
      <c r="B54" s="800">
        <v>4</v>
      </c>
      <c r="C54" s="804">
        <v>5</v>
      </c>
    </row>
    <row r="55" spans="1:3">
      <c r="A55" s="805" t="s">
        <v>1186</v>
      </c>
      <c r="B55" s="800">
        <v>1</v>
      </c>
      <c r="C55" s="804">
        <v>0</v>
      </c>
    </row>
    <row r="56" spans="1:3">
      <c r="A56" s="805" t="s">
        <v>1187</v>
      </c>
      <c r="B56" s="800">
        <v>2</v>
      </c>
      <c r="C56" s="804">
        <v>2</v>
      </c>
    </row>
    <row r="57" spans="1:3">
      <c r="A57" s="805" t="s">
        <v>1188</v>
      </c>
      <c r="B57" s="800">
        <v>1</v>
      </c>
      <c r="C57" s="804">
        <v>1</v>
      </c>
    </row>
    <row r="58" spans="1:3">
      <c r="A58" s="805" t="s">
        <v>1189</v>
      </c>
      <c r="B58" s="800">
        <v>3</v>
      </c>
      <c r="C58" s="804">
        <v>3</v>
      </c>
    </row>
    <row r="59" spans="1:3">
      <c r="A59" s="809" t="s">
        <v>1190</v>
      </c>
      <c r="B59" s="810"/>
      <c r="C59" s="810"/>
    </row>
    <row r="60" spans="1:3" ht="30">
      <c r="A60" s="811" t="s">
        <v>1191</v>
      </c>
      <c r="B60" s="810"/>
      <c r="C60" s="810"/>
    </row>
    <row r="61" spans="1:3" ht="30">
      <c r="A61" s="812" t="s">
        <v>1192</v>
      </c>
      <c r="B61" s="810"/>
      <c r="C61" s="810"/>
    </row>
  </sheetData>
  <mergeCells count="8">
    <mergeCell ref="A29:C29"/>
    <mergeCell ref="A37:C37"/>
    <mergeCell ref="A1:C1"/>
    <mergeCell ref="A7:C7"/>
    <mergeCell ref="A11:C11"/>
    <mergeCell ref="A15:C15"/>
    <mergeCell ref="A19:C19"/>
    <mergeCell ref="A23:C23"/>
  </mergeCells>
  <printOptions horizontalCentere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zoomScaleNormal="100" workbookViewId="0">
      <selection activeCell="A2" sqref="A2:A3"/>
    </sheetView>
  </sheetViews>
  <sheetFormatPr defaultColWidth="9.140625" defaultRowHeight="15"/>
  <cols>
    <col min="1" max="1" width="15.28515625" style="391" customWidth="1"/>
    <col min="2" max="4" width="14.5703125" style="391" bestFit="1" customWidth="1"/>
    <col min="5" max="5" width="10.140625" style="391" customWidth="1"/>
    <col min="6" max="6" width="9.42578125" style="391" customWidth="1"/>
    <col min="7" max="7" width="10.42578125" style="391" customWidth="1"/>
    <col min="8" max="8" width="9" style="391" customWidth="1"/>
    <col min="9" max="10" width="15.7109375" style="391" customWidth="1"/>
    <col min="11" max="11" width="14.5703125" style="391" bestFit="1" customWidth="1"/>
    <col min="12" max="12" width="15.28515625" style="391" customWidth="1"/>
    <col min="13" max="13" width="16" style="391" customWidth="1"/>
    <col min="14" max="14" width="14" style="391" customWidth="1"/>
    <col min="15" max="15" width="11.42578125" style="391" customWidth="1"/>
    <col min="16" max="16" width="11.140625" style="391" customWidth="1"/>
    <col min="17" max="17" width="14.5703125" style="391" bestFit="1" customWidth="1"/>
    <col min="18" max="16384" width="9.140625" style="391"/>
  </cols>
  <sheetData>
    <row r="1" spans="1:17" ht="36" customHeight="1">
      <c r="A1" s="1361" t="s">
        <v>621</v>
      </c>
      <c r="B1" s="1361"/>
      <c r="C1" s="1361"/>
      <c r="D1" s="1361"/>
    </row>
    <row r="2" spans="1:17" s="392" customFormat="1" ht="32.25" customHeight="1">
      <c r="A2" s="1321" t="s">
        <v>596</v>
      </c>
      <c r="B2" s="1353" t="s">
        <v>597</v>
      </c>
      <c r="C2" s="1357" t="s">
        <v>598</v>
      </c>
      <c r="D2" s="1353" t="s">
        <v>599</v>
      </c>
      <c r="E2" s="1353" t="s">
        <v>600</v>
      </c>
      <c r="F2" s="1353" t="s">
        <v>601</v>
      </c>
      <c r="G2" s="1353" t="s">
        <v>622</v>
      </c>
      <c r="H2" s="1353" t="s">
        <v>603</v>
      </c>
      <c r="I2" s="1353" t="s">
        <v>604</v>
      </c>
      <c r="J2" s="1353" t="s">
        <v>605</v>
      </c>
      <c r="K2" s="1353" t="s">
        <v>623</v>
      </c>
      <c r="L2" s="1353" t="s">
        <v>624</v>
      </c>
      <c r="M2" s="1353" t="s">
        <v>608</v>
      </c>
      <c r="N2" s="1350" t="s">
        <v>625</v>
      </c>
      <c r="O2" s="1355"/>
      <c r="P2" s="1356"/>
      <c r="Q2" s="393"/>
    </row>
    <row r="3" spans="1:17" s="392" customFormat="1" ht="95.25" customHeight="1">
      <c r="A3" s="1322"/>
      <c r="B3" s="1354"/>
      <c r="C3" s="1358"/>
      <c r="D3" s="1354"/>
      <c r="E3" s="1354"/>
      <c r="F3" s="1354"/>
      <c r="G3" s="1354"/>
      <c r="H3" s="1354"/>
      <c r="I3" s="1354"/>
      <c r="J3" s="1354"/>
      <c r="K3" s="1354"/>
      <c r="L3" s="1354"/>
      <c r="M3" s="1354"/>
      <c r="N3" s="455" t="s">
        <v>610</v>
      </c>
      <c r="O3" s="455" t="s">
        <v>221</v>
      </c>
      <c r="P3" s="455" t="s">
        <v>222</v>
      </c>
    </row>
    <row r="4" spans="1:17" s="399" customFormat="1">
      <c r="A4" s="395" t="s">
        <v>15</v>
      </c>
      <c r="B4" s="472">
        <v>294</v>
      </c>
      <c r="C4" s="472">
        <v>1219</v>
      </c>
      <c r="D4" s="472">
        <v>13</v>
      </c>
      <c r="E4" s="472">
        <v>248</v>
      </c>
      <c r="F4" s="472">
        <v>7.6999999999999999E-2</v>
      </c>
      <c r="G4" s="472">
        <v>49.407699999999998</v>
      </c>
      <c r="H4" s="472">
        <v>42.965980315000003</v>
      </c>
      <c r="I4" s="472">
        <v>0.17324992062500003</v>
      </c>
      <c r="J4" s="472">
        <v>55799.974439999998</v>
      </c>
      <c r="K4" s="472" t="s">
        <v>211</v>
      </c>
      <c r="L4" s="472" t="s">
        <v>211</v>
      </c>
      <c r="M4" s="473">
        <v>24177248.868711721</v>
      </c>
      <c r="N4" s="472">
        <v>36199.599999999999</v>
      </c>
      <c r="O4" s="472">
        <v>28124.97</v>
      </c>
      <c r="P4" s="472">
        <v>34410.86</v>
      </c>
    </row>
    <row r="5" spans="1:17" s="392" customFormat="1">
      <c r="A5" s="474" t="s">
        <v>14</v>
      </c>
      <c r="B5" s="472">
        <v>287</v>
      </c>
      <c r="C5" s="475">
        <v>1214</v>
      </c>
      <c r="D5" s="472">
        <v>12</v>
      </c>
      <c r="E5" s="472">
        <v>228</v>
      </c>
      <c r="F5" s="472">
        <v>5.8400000000000006E-3</v>
      </c>
      <c r="G5" s="472">
        <v>21.176549999999999</v>
      </c>
      <c r="H5" s="472">
        <v>39.664689380000006</v>
      </c>
      <c r="I5" s="472">
        <v>0.173965963</v>
      </c>
      <c r="J5" s="475">
        <v>679189.88664383569</v>
      </c>
      <c r="K5" s="472">
        <v>0</v>
      </c>
      <c r="L5" s="472">
        <v>0</v>
      </c>
      <c r="M5" s="472">
        <v>25058953.879999999</v>
      </c>
      <c r="N5" s="472">
        <v>36872.11</v>
      </c>
      <c r="O5" s="472">
        <v>30006.66</v>
      </c>
      <c r="P5" s="472">
        <v>33226.699999999997</v>
      </c>
    </row>
    <row r="6" spans="1:17" s="392" customFormat="1">
      <c r="A6" s="14" t="s">
        <v>13</v>
      </c>
      <c r="B6" s="476">
        <v>291</v>
      </c>
      <c r="C6" s="476">
        <v>1216</v>
      </c>
      <c r="D6" s="476">
        <v>3</v>
      </c>
      <c r="E6" s="476">
        <v>19</v>
      </c>
      <c r="F6" s="476">
        <v>2.3999999999999998E-4</v>
      </c>
      <c r="G6" s="476">
        <v>0.89670000000000005</v>
      </c>
      <c r="H6" s="476">
        <v>2.3250755000000001</v>
      </c>
      <c r="I6" s="476">
        <v>0.12237239499999999</v>
      </c>
      <c r="J6" s="476">
        <v>968781.45830000006</v>
      </c>
      <c r="K6" s="476">
        <v>0</v>
      </c>
      <c r="L6" s="476">
        <v>0</v>
      </c>
      <c r="M6" s="477">
        <v>24217785.920000002</v>
      </c>
      <c r="N6" s="476">
        <v>35593.33</v>
      </c>
      <c r="O6" s="476">
        <v>33286.800000000003</v>
      </c>
      <c r="P6" s="476">
        <v>33573.519999999997</v>
      </c>
    </row>
    <row r="7" spans="1:17" s="392" customFormat="1">
      <c r="A7" s="14" t="s">
        <v>12</v>
      </c>
      <c r="B7" s="408">
        <v>290</v>
      </c>
      <c r="C7" s="408">
        <v>1217</v>
      </c>
      <c r="D7" s="408">
        <v>4</v>
      </c>
      <c r="E7" s="408">
        <v>21</v>
      </c>
      <c r="F7" s="408">
        <v>2.0000000000000005E-3</v>
      </c>
      <c r="G7" s="408">
        <v>1.9197099999999998</v>
      </c>
      <c r="H7" s="408">
        <v>4.5215915600000001</v>
      </c>
      <c r="I7" s="408">
        <v>0.21531388380952382</v>
      </c>
      <c r="J7" s="408">
        <v>226079.57800000001</v>
      </c>
      <c r="K7" s="408" t="s">
        <v>211</v>
      </c>
      <c r="L7" s="408" t="s">
        <v>211</v>
      </c>
      <c r="M7" s="463">
        <v>23008456.14059538</v>
      </c>
      <c r="N7" s="408">
        <v>33573.519999999997</v>
      </c>
      <c r="O7" s="408">
        <v>30932.97</v>
      </c>
      <c r="P7" s="408">
        <v>32539.34</v>
      </c>
    </row>
    <row r="8" spans="1:17" s="392" customFormat="1">
      <c r="A8" s="14" t="s">
        <v>11</v>
      </c>
      <c r="B8" s="408">
        <v>288</v>
      </c>
      <c r="C8" s="408">
        <v>1215</v>
      </c>
      <c r="D8" s="408">
        <v>2</v>
      </c>
      <c r="E8" s="408">
        <v>22</v>
      </c>
      <c r="F8" s="408">
        <v>1.15E-3</v>
      </c>
      <c r="G8" s="408">
        <v>2.3495299999999997</v>
      </c>
      <c r="H8" s="408">
        <v>5.4719443850000005</v>
      </c>
      <c r="I8" s="408">
        <v>0.2487247447727273</v>
      </c>
      <c r="J8" s="408">
        <v>475821.25089999998</v>
      </c>
      <c r="K8" s="408" t="s">
        <v>211</v>
      </c>
      <c r="L8" s="408" t="s">
        <v>211</v>
      </c>
      <c r="M8" s="463">
        <v>21807760.809999999</v>
      </c>
      <c r="N8" s="408">
        <v>32670.42</v>
      </c>
      <c r="O8" s="408">
        <v>30006.66</v>
      </c>
      <c r="P8" s="408">
        <v>30962.12</v>
      </c>
    </row>
    <row r="9" spans="1:17" s="392" customFormat="1">
      <c r="A9" s="14" t="s">
        <v>10</v>
      </c>
      <c r="B9" s="408">
        <v>287</v>
      </c>
      <c r="C9" s="408">
        <v>1214</v>
      </c>
      <c r="D9" s="408">
        <v>4</v>
      </c>
      <c r="E9" s="408">
        <v>21</v>
      </c>
      <c r="F9" s="408">
        <v>2.9999999999999997E-4</v>
      </c>
      <c r="G9" s="408">
        <v>0.96631999999999996</v>
      </c>
      <c r="H9" s="408">
        <v>2.42</v>
      </c>
      <c r="I9" s="408">
        <v>0.115199539</v>
      </c>
      <c r="J9" s="408">
        <v>806396.77500000002</v>
      </c>
      <c r="K9" s="408">
        <v>0</v>
      </c>
      <c r="L9" s="408">
        <v>0</v>
      </c>
      <c r="M9" s="408">
        <v>23825877.09</v>
      </c>
      <c r="N9" s="408">
        <v>33605.300000000003</v>
      </c>
      <c r="O9" s="408">
        <v>30865.59</v>
      </c>
      <c r="P9" s="408">
        <v>33605.300000000003</v>
      </c>
    </row>
    <row r="10" spans="1:17" s="392" customFormat="1">
      <c r="A10" s="14" t="s">
        <v>9</v>
      </c>
      <c r="B10" s="408">
        <v>287</v>
      </c>
      <c r="C10" s="408">
        <v>1213</v>
      </c>
      <c r="D10" s="408">
        <v>3</v>
      </c>
      <c r="E10" s="408">
        <v>20</v>
      </c>
      <c r="F10" s="408">
        <v>3.2000000000000003E-4</v>
      </c>
      <c r="G10" s="408">
        <v>1.2334799999999999</v>
      </c>
      <c r="H10" s="408">
        <v>3.1162057600000002</v>
      </c>
      <c r="I10" s="408">
        <v>0.15581028799999999</v>
      </c>
      <c r="J10" s="408">
        <v>973814.3</v>
      </c>
      <c r="K10" s="408">
        <v>0</v>
      </c>
      <c r="L10" s="408">
        <v>0</v>
      </c>
      <c r="M10" s="408">
        <v>24973139.010000002</v>
      </c>
      <c r="N10" s="408">
        <v>35217.910000000003</v>
      </c>
      <c r="O10" s="408">
        <v>33605.300000000003</v>
      </c>
      <c r="P10" s="408">
        <v>34796.1</v>
      </c>
    </row>
    <row r="11" spans="1:17" s="392" customFormat="1">
      <c r="A11" s="14" t="s">
        <v>8</v>
      </c>
      <c r="B11" s="408">
        <v>287</v>
      </c>
      <c r="C11" s="408">
        <v>1243</v>
      </c>
      <c r="D11" s="408">
        <v>4</v>
      </c>
      <c r="E11" s="408">
        <v>22</v>
      </c>
      <c r="F11" s="408">
        <v>8.0000000000000007E-5</v>
      </c>
      <c r="G11" s="408">
        <v>6.3719999999999999E-2</v>
      </c>
      <c r="H11" s="408">
        <v>0.16095799999999999</v>
      </c>
      <c r="I11" s="408">
        <v>7.3162729999999999E-3</v>
      </c>
      <c r="J11" s="408">
        <v>201197.5</v>
      </c>
      <c r="K11" s="408">
        <v>0</v>
      </c>
      <c r="L11" s="408">
        <v>0</v>
      </c>
      <c r="M11" s="408">
        <v>25877114.460000001</v>
      </c>
      <c r="N11" s="408">
        <v>35393.51</v>
      </c>
      <c r="O11" s="408">
        <v>32890.61</v>
      </c>
      <c r="P11" s="408">
        <v>33464</v>
      </c>
    </row>
    <row r="12" spans="1:17" s="392" customFormat="1">
      <c r="A12" s="14" t="s">
        <v>7</v>
      </c>
      <c r="B12" s="408">
        <v>287</v>
      </c>
      <c r="C12" s="408">
        <v>1413</v>
      </c>
      <c r="D12" s="408">
        <v>1</v>
      </c>
      <c r="E12" s="408">
        <v>19</v>
      </c>
      <c r="F12" s="408">
        <v>2.0000000000000002E-5</v>
      </c>
      <c r="G12" s="408">
        <v>2.8199999999999999E-2</v>
      </c>
      <c r="H12" s="408">
        <v>9.8418000000000005E-2</v>
      </c>
      <c r="I12" s="408">
        <v>5.1798950000000003E-3</v>
      </c>
      <c r="J12" s="408">
        <v>492090</v>
      </c>
      <c r="K12" s="408">
        <v>0</v>
      </c>
      <c r="L12" s="408">
        <v>0</v>
      </c>
      <c r="M12" s="408">
        <v>27291934.98</v>
      </c>
      <c r="N12" s="408">
        <v>35357.79</v>
      </c>
      <c r="O12" s="408">
        <v>33100.58</v>
      </c>
      <c r="P12" s="408">
        <v>35357.79</v>
      </c>
    </row>
    <row r="13" spans="1:17" s="392" customFormat="1">
      <c r="A13" s="14" t="s">
        <v>6</v>
      </c>
      <c r="B13" s="408">
        <v>287</v>
      </c>
      <c r="C13" s="408">
        <v>1629</v>
      </c>
      <c r="D13" s="408">
        <v>2</v>
      </c>
      <c r="E13" s="408">
        <v>21</v>
      </c>
      <c r="F13" s="408">
        <v>2.0000000000000002E-5</v>
      </c>
      <c r="G13" s="408">
        <v>3.9050000000000001E-2</v>
      </c>
      <c r="H13" s="408">
        <v>0.14089199999999999</v>
      </c>
      <c r="I13" s="408">
        <v>6.7091429999999999E-3</v>
      </c>
      <c r="J13" s="408">
        <v>704460</v>
      </c>
      <c r="K13" s="408">
        <v>0</v>
      </c>
      <c r="L13" s="408">
        <v>0</v>
      </c>
      <c r="M13" s="408">
        <v>28113801.390000001</v>
      </c>
      <c r="N13" s="408">
        <v>36772.6</v>
      </c>
      <c r="O13" s="408">
        <v>35408.01</v>
      </c>
      <c r="P13" s="408">
        <v>36772.6</v>
      </c>
    </row>
    <row r="14" spans="1:17" s="392" customFormat="1">
      <c r="A14" s="14" t="s">
        <v>5</v>
      </c>
      <c r="B14" s="408">
        <v>287</v>
      </c>
      <c r="C14" s="408">
        <v>1730</v>
      </c>
      <c r="D14" s="408">
        <v>3</v>
      </c>
      <c r="E14" s="408">
        <v>22</v>
      </c>
      <c r="F14" s="408">
        <v>5.0000000000000001E-4</v>
      </c>
      <c r="G14" s="408">
        <v>12.693899999999999</v>
      </c>
      <c r="H14" s="408">
        <v>20.96</v>
      </c>
      <c r="I14" s="408">
        <v>0.95274363200000001</v>
      </c>
      <c r="J14" s="408">
        <v>4556599.9780000001</v>
      </c>
      <c r="K14" s="408">
        <v>0</v>
      </c>
      <c r="L14" s="408">
        <v>0</v>
      </c>
      <c r="M14" s="408">
        <v>27465565.829999998</v>
      </c>
      <c r="N14" s="408">
        <v>36872.11</v>
      </c>
      <c r="O14" s="408">
        <v>34771.660000000003</v>
      </c>
      <c r="P14" s="409">
        <v>35423.919999999998</v>
      </c>
    </row>
    <row r="15" spans="1:17" s="392" customFormat="1">
      <c r="A15" s="14" t="s">
        <v>4</v>
      </c>
      <c r="B15" s="408">
        <v>287</v>
      </c>
      <c r="C15" s="408">
        <v>1726</v>
      </c>
      <c r="D15" s="408">
        <v>1</v>
      </c>
      <c r="E15" s="408">
        <v>21</v>
      </c>
      <c r="F15" s="408">
        <v>9.7999999999999997E-4</v>
      </c>
      <c r="G15" s="408">
        <v>0.37369999999999998</v>
      </c>
      <c r="H15" s="408">
        <v>0.17934707499999999</v>
      </c>
      <c r="I15" s="408">
        <v>8.5403370000000003E-3</v>
      </c>
      <c r="J15" s="408">
        <v>18300.721939999999</v>
      </c>
      <c r="K15" s="408">
        <v>0</v>
      </c>
      <c r="L15" s="408">
        <v>0</v>
      </c>
      <c r="M15" s="408">
        <v>26264613.300000001</v>
      </c>
      <c r="N15" s="408">
        <v>35644</v>
      </c>
      <c r="O15" s="408">
        <v>34135</v>
      </c>
      <c r="P15" s="409">
        <v>34175</v>
      </c>
    </row>
    <row r="16" spans="1:17" s="392" customFormat="1">
      <c r="A16" s="14" t="s">
        <v>3</v>
      </c>
      <c r="B16" s="408">
        <v>287</v>
      </c>
      <c r="C16" s="408">
        <v>1724</v>
      </c>
      <c r="D16" s="408">
        <v>3</v>
      </c>
      <c r="E16" s="408">
        <v>20</v>
      </c>
      <c r="F16" s="408">
        <v>2.3000000000000001E-4</v>
      </c>
      <c r="G16" s="408">
        <v>0.61224000000000001</v>
      </c>
      <c r="H16" s="408">
        <v>0.27025710000000003</v>
      </c>
      <c r="I16" s="408">
        <v>1.3512855000000001E-2</v>
      </c>
      <c r="J16" s="408">
        <v>117503.087</v>
      </c>
      <c r="K16" s="408">
        <v>0</v>
      </c>
      <c r="L16" s="408">
        <v>0</v>
      </c>
      <c r="M16" s="408">
        <v>25058953.879999999</v>
      </c>
      <c r="N16" s="408">
        <v>34720.660000000003</v>
      </c>
      <c r="O16" s="408">
        <v>33226.699999999997</v>
      </c>
      <c r="P16" s="409">
        <v>33226.699999999997</v>
      </c>
    </row>
    <row r="17" spans="1:17" s="392" customFormat="1" ht="55.5" customHeight="1">
      <c r="A17" s="1326" t="s">
        <v>626</v>
      </c>
      <c r="B17" s="1326"/>
      <c r="C17" s="1326"/>
      <c r="D17" s="1326"/>
      <c r="E17" s="1326"/>
      <c r="F17" s="1326"/>
      <c r="G17" s="478"/>
      <c r="H17" s="478"/>
      <c r="I17" s="478"/>
      <c r="J17" s="478"/>
      <c r="K17" s="478"/>
      <c r="L17" s="478"/>
      <c r="M17" s="478"/>
      <c r="N17" s="478"/>
      <c r="O17" s="478"/>
      <c r="P17" s="478"/>
      <c r="Q17" s="478"/>
    </row>
    <row r="18" spans="1:17" s="392" customFormat="1" ht="45.75" customHeight="1">
      <c r="A18" s="1328" t="s">
        <v>2</v>
      </c>
      <c r="B18" s="1329"/>
      <c r="C18" s="1329"/>
      <c r="D18" s="1329"/>
      <c r="E18" s="1329"/>
      <c r="F18" s="1329"/>
      <c r="G18" s="1329"/>
      <c r="H18" s="1329"/>
      <c r="I18" s="1329"/>
      <c r="J18" s="1329"/>
      <c r="K18" s="1329"/>
      <c r="L18" s="1329"/>
      <c r="M18" s="1329"/>
      <c r="N18" s="1329"/>
      <c r="O18" s="1329"/>
      <c r="P18" s="1329"/>
      <c r="Q18" s="1329"/>
    </row>
    <row r="19" spans="1:17" s="392" customFormat="1" ht="36" customHeight="1">
      <c r="A19" s="1328" t="s">
        <v>627</v>
      </c>
      <c r="B19" s="1329"/>
      <c r="C19" s="1329"/>
      <c r="D19" s="1329"/>
      <c r="E19" s="1329"/>
      <c r="F19" s="1329"/>
      <c r="G19" s="1329"/>
      <c r="H19" s="1329"/>
      <c r="I19" s="1329"/>
      <c r="J19" s="1329"/>
      <c r="K19" s="1329"/>
      <c r="L19" s="1329"/>
      <c r="M19" s="1329"/>
      <c r="N19" s="1329"/>
      <c r="O19" s="1329"/>
      <c r="P19" s="1329"/>
      <c r="Q19" s="1329"/>
    </row>
    <row r="20" spans="1:17" s="392" customFormat="1" ht="28.35" customHeight="1">
      <c r="B20" s="393"/>
    </row>
    <row r="21" spans="1:17">
      <c r="B21" s="413"/>
    </row>
    <row r="23" spans="1:17">
      <c r="B23" s="413"/>
    </row>
    <row r="24" spans="1:17">
      <c r="B24" s="413"/>
    </row>
    <row r="25" spans="1:17">
      <c r="B25" s="413"/>
    </row>
  </sheetData>
  <mergeCells count="18">
    <mergeCell ref="A19:Q19"/>
    <mergeCell ref="F2:F3"/>
    <mergeCell ref="G2:G3"/>
    <mergeCell ref="H2:H3"/>
    <mergeCell ref="I2:I3"/>
    <mergeCell ref="J2:J3"/>
    <mergeCell ref="K2:K3"/>
    <mergeCell ref="E2:E3"/>
    <mergeCell ref="L2:L3"/>
    <mergeCell ref="M2:M3"/>
    <mergeCell ref="N2:P2"/>
    <mergeCell ref="A17:F17"/>
    <mergeCell ref="A18:Q18"/>
    <mergeCell ref="A1:D1"/>
    <mergeCell ref="A2:A3"/>
    <mergeCell ref="B2:B3"/>
    <mergeCell ref="C2:C3"/>
    <mergeCell ref="D2:D3"/>
  </mergeCells>
  <printOptions horizontalCentered="1"/>
  <pageMargins left="0.25" right="0.25" top="0.32" bottom="0.39" header="0.3" footer="0.3"/>
  <pageSetup paperSize="9" orientation="landscape"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Normal="100" workbookViewId="0">
      <selection activeCell="A2" sqref="A2:A3"/>
    </sheetView>
  </sheetViews>
  <sheetFormatPr defaultColWidth="9.140625" defaultRowHeight="15"/>
  <cols>
    <col min="1" max="1" width="6.42578125" style="391" bestFit="1" customWidth="1"/>
    <col min="2" max="2" width="36.42578125" style="391" bestFit="1" customWidth="1"/>
    <col min="3" max="3" width="13.5703125" style="391" bestFit="1" customWidth="1"/>
    <col min="4" max="4" width="15.7109375" style="391" customWidth="1"/>
    <col min="5" max="5" width="13.5703125" style="391" bestFit="1" customWidth="1"/>
    <col min="6" max="6" width="16.140625" style="391" customWidth="1"/>
    <col min="7" max="7" width="13.5703125" style="391" bestFit="1" customWidth="1"/>
    <col min="8" max="8" width="15.28515625" style="391" customWidth="1"/>
    <col min="9" max="9" width="4.85546875" style="391" bestFit="1" customWidth="1"/>
    <col min="10" max="16384" width="9.140625" style="391"/>
  </cols>
  <sheetData>
    <row r="1" spans="1:8" ht="46.5" customHeight="1">
      <c r="A1" s="1371" t="s">
        <v>628</v>
      </c>
      <c r="B1" s="1371"/>
      <c r="C1" s="1371"/>
      <c r="D1" s="1371"/>
      <c r="E1" s="1372"/>
      <c r="F1" s="1372"/>
      <c r="G1" s="1372"/>
      <c r="H1" s="1372"/>
    </row>
    <row r="2" spans="1:8" s="392" customFormat="1" ht="19.5" customHeight="1">
      <c r="A2" s="1342" t="s">
        <v>629</v>
      </c>
      <c r="B2" s="1343"/>
      <c r="C2" s="1343"/>
      <c r="D2" s="1343"/>
      <c r="E2" s="1343"/>
      <c r="F2" s="1343"/>
      <c r="G2" s="1343"/>
      <c r="H2" s="1344"/>
    </row>
    <row r="3" spans="1:8" s="392" customFormat="1" ht="15" customHeight="1">
      <c r="A3" s="1353" t="s">
        <v>630</v>
      </c>
      <c r="B3" s="1340" t="s">
        <v>631</v>
      </c>
      <c r="C3" s="1373" t="s">
        <v>299</v>
      </c>
      <c r="D3" s="1374"/>
      <c r="E3" s="1373" t="s">
        <v>632</v>
      </c>
      <c r="F3" s="1374"/>
      <c r="G3" s="1342" t="s">
        <v>593</v>
      </c>
      <c r="H3" s="1344"/>
    </row>
    <row r="4" spans="1:8" s="392" customFormat="1" ht="36.75" customHeight="1">
      <c r="A4" s="1341"/>
      <c r="B4" s="1341"/>
      <c r="C4" s="479" t="s">
        <v>14</v>
      </c>
      <c r="D4" s="479" t="s">
        <v>3</v>
      </c>
      <c r="E4" s="479" t="s">
        <v>14</v>
      </c>
      <c r="F4" s="479" t="s">
        <v>3</v>
      </c>
      <c r="G4" s="479" t="s">
        <v>14</v>
      </c>
      <c r="H4" s="479" t="s">
        <v>3</v>
      </c>
    </row>
    <row r="5" spans="1:8" s="392" customFormat="1" ht="35.25" customHeight="1">
      <c r="A5" s="480">
        <v>1</v>
      </c>
      <c r="B5" s="481" t="s">
        <v>633</v>
      </c>
      <c r="C5" s="482">
        <v>23.334657258274021</v>
      </c>
      <c r="D5" s="482">
        <v>26.220492823327152</v>
      </c>
      <c r="E5" s="483">
        <v>10.97</v>
      </c>
      <c r="F5" s="483">
        <v>12.43</v>
      </c>
      <c r="G5" s="483">
        <v>3.0992159847282199</v>
      </c>
      <c r="H5" s="483">
        <v>0</v>
      </c>
    </row>
    <row r="6" spans="1:8" s="392" customFormat="1" ht="30.75" customHeight="1">
      <c r="A6" s="480">
        <v>2</v>
      </c>
      <c r="B6" s="481" t="s">
        <v>634</v>
      </c>
      <c r="C6" s="482">
        <v>0.26077068484501792</v>
      </c>
      <c r="D6" s="482">
        <v>0.2597338298898943</v>
      </c>
      <c r="E6" s="483">
        <v>0.74</v>
      </c>
      <c r="F6" s="483">
        <v>1.1399999999999999</v>
      </c>
      <c r="G6" s="483">
        <v>0</v>
      </c>
      <c r="H6" s="483">
        <v>0</v>
      </c>
    </row>
    <row r="7" spans="1:8" s="392" customFormat="1" ht="28.5" customHeight="1">
      <c r="A7" s="480">
        <v>3</v>
      </c>
      <c r="B7" s="481" t="s">
        <v>635</v>
      </c>
      <c r="C7" s="482">
        <v>0.32650938115947115</v>
      </c>
      <c r="D7" s="482">
        <v>0.339393399086936</v>
      </c>
      <c r="E7" s="483">
        <v>0.13</v>
      </c>
      <c r="F7" s="483">
        <v>0.11</v>
      </c>
      <c r="G7" s="483">
        <v>0</v>
      </c>
      <c r="H7" s="483">
        <v>0</v>
      </c>
    </row>
    <row r="8" spans="1:8" s="392" customFormat="1" ht="30" customHeight="1">
      <c r="A8" s="480">
        <v>4</v>
      </c>
      <c r="B8" s="481" t="s">
        <v>636</v>
      </c>
      <c r="C8" s="482">
        <v>9.5896314673876454E-3</v>
      </c>
      <c r="D8" s="482">
        <v>1.052577154256513E-2</v>
      </c>
      <c r="E8" s="483">
        <v>0</v>
      </c>
      <c r="F8" s="483">
        <v>0</v>
      </c>
      <c r="G8" s="483">
        <v>0</v>
      </c>
      <c r="H8" s="483">
        <v>0</v>
      </c>
    </row>
    <row r="9" spans="1:8" s="392" customFormat="1" ht="35.25" customHeight="1">
      <c r="A9" s="480">
        <v>5</v>
      </c>
      <c r="B9" s="481" t="s">
        <v>637</v>
      </c>
      <c r="C9" s="482">
        <v>0.22657991387088849</v>
      </c>
      <c r="D9" s="482">
        <v>0.17257817185838806</v>
      </c>
      <c r="E9" s="482">
        <v>0.87</v>
      </c>
      <c r="F9" s="482">
        <v>0.96</v>
      </c>
      <c r="G9" s="483">
        <v>0</v>
      </c>
      <c r="H9" s="483">
        <v>0</v>
      </c>
    </row>
    <row r="10" spans="1:8" s="392" customFormat="1" ht="35.25" customHeight="1">
      <c r="A10" s="480">
        <v>6</v>
      </c>
      <c r="B10" s="481" t="s">
        <v>638</v>
      </c>
      <c r="C10" s="482">
        <v>3.7204302604533668E-2</v>
      </c>
      <c r="D10" s="482">
        <v>3.328523324025761E-2</v>
      </c>
      <c r="E10" s="483">
        <v>0.38</v>
      </c>
      <c r="F10" s="483">
        <v>0.3</v>
      </c>
      <c r="G10" s="483">
        <v>0</v>
      </c>
      <c r="H10" s="483">
        <v>0</v>
      </c>
    </row>
    <row r="11" spans="1:8" s="392" customFormat="1" ht="28.5" customHeight="1">
      <c r="A11" s="480">
        <v>7</v>
      </c>
      <c r="B11" s="481" t="s">
        <v>639</v>
      </c>
      <c r="C11" s="482">
        <v>1.3902527438389996E-2</v>
      </c>
      <c r="D11" s="482">
        <v>2.406248717831589E-2</v>
      </c>
      <c r="E11" s="483">
        <v>0.05</v>
      </c>
      <c r="F11" s="483">
        <v>0.05</v>
      </c>
      <c r="G11" s="483">
        <v>0</v>
      </c>
      <c r="H11" s="483">
        <v>0</v>
      </c>
    </row>
    <row r="12" spans="1:8" s="392" customFormat="1" ht="26.25" customHeight="1">
      <c r="A12" s="480">
        <v>8</v>
      </c>
      <c r="B12" s="481" t="s">
        <v>640</v>
      </c>
      <c r="C12" s="482">
        <v>1.5420790940943851</v>
      </c>
      <c r="D12" s="482">
        <v>1.0079767029553182</v>
      </c>
      <c r="E12" s="483">
        <v>3.77</v>
      </c>
      <c r="F12" s="483">
        <v>3.09</v>
      </c>
      <c r="G12" s="483">
        <v>48.858498211199972</v>
      </c>
      <c r="H12" s="483">
        <v>7.784994362775298</v>
      </c>
    </row>
    <row r="13" spans="1:8" s="392" customFormat="1" ht="26.25" customHeight="1">
      <c r="A13" s="480">
        <v>9</v>
      </c>
      <c r="B13" s="481" t="s">
        <v>641</v>
      </c>
      <c r="C13" s="482">
        <v>2.9337381030350173E-2</v>
      </c>
      <c r="D13" s="482">
        <v>3.6654504242558388E-2</v>
      </c>
      <c r="E13" s="483">
        <v>0</v>
      </c>
      <c r="F13" s="483">
        <v>0</v>
      </c>
      <c r="G13" s="483">
        <v>0</v>
      </c>
      <c r="H13" s="483">
        <v>0</v>
      </c>
    </row>
    <row r="14" spans="1:8" s="392" customFormat="1" ht="29.25" customHeight="1">
      <c r="A14" s="480">
        <v>10</v>
      </c>
      <c r="B14" s="481" t="s">
        <v>642</v>
      </c>
      <c r="C14" s="482">
        <v>8.760318029166296E-2</v>
      </c>
      <c r="D14" s="482">
        <v>8.0619546498840969E-2</v>
      </c>
      <c r="E14" s="483">
        <v>2.5299999999999998</v>
      </c>
      <c r="F14" s="483">
        <v>2.48</v>
      </c>
      <c r="G14" s="483">
        <v>0</v>
      </c>
      <c r="H14" s="483">
        <v>0</v>
      </c>
    </row>
    <row r="15" spans="1:8" s="392" customFormat="1" ht="35.25" customHeight="1">
      <c r="A15" s="480">
        <v>11</v>
      </c>
      <c r="B15" s="481" t="s">
        <v>643</v>
      </c>
      <c r="C15" s="482">
        <v>0.26320679080070791</v>
      </c>
      <c r="D15" s="482">
        <v>0.2248640801280242</v>
      </c>
      <c r="E15" s="483">
        <v>0.28999999999999998</v>
      </c>
      <c r="F15" s="483">
        <v>0.12</v>
      </c>
      <c r="G15" s="483">
        <v>0</v>
      </c>
      <c r="H15" s="483">
        <v>0</v>
      </c>
    </row>
    <row r="16" spans="1:8" s="392" customFormat="1" ht="30" customHeight="1">
      <c r="A16" s="480">
        <v>12</v>
      </c>
      <c r="B16" s="481" t="s">
        <v>644</v>
      </c>
      <c r="C16" s="482">
        <v>0.28778664742731702</v>
      </c>
      <c r="D16" s="482">
        <v>0.25273495812044533</v>
      </c>
      <c r="E16" s="483">
        <v>0.15</v>
      </c>
      <c r="F16" s="483">
        <v>0.17</v>
      </c>
      <c r="G16" s="483">
        <v>0</v>
      </c>
      <c r="H16" s="483">
        <v>0</v>
      </c>
    </row>
    <row r="17" spans="1:8" s="392" customFormat="1" ht="30.75" customHeight="1">
      <c r="A17" s="480">
        <v>13</v>
      </c>
      <c r="B17" s="481" t="s">
        <v>645</v>
      </c>
      <c r="C17" s="482">
        <v>0.18796779661212218</v>
      </c>
      <c r="D17" s="482">
        <v>0.15966509336319354</v>
      </c>
      <c r="E17" s="483">
        <v>0.26</v>
      </c>
      <c r="F17" s="483">
        <v>0.26</v>
      </c>
      <c r="G17" s="483">
        <v>0</v>
      </c>
      <c r="H17" s="483">
        <v>0</v>
      </c>
    </row>
    <row r="18" spans="1:8" s="392" customFormat="1" ht="27.75" customHeight="1">
      <c r="A18" s="480">
        <v>14</v>
      </c>
      <c r="B18" s="481" t="s">
        <v>646</v>
      </c>
      <c r="C18" s="482">
        <v>1.8584184811838007</v>
      </c>
      <c r="D18" s="482">
        <v>2.1857488252839636</v>
      </c>
      <c r="E18" s="483">
        <v>4.41</v>
      </c>
      <c r="F18" s="483">
        <v>1.59</v>
      </c>
      <c r="G18" s="483">
        <v>0</v>
      </c>
      <c r="H18" s="483">
        <v>10.279119401488435</v>
      </c>
    </row>
    <row r="19" spans="1:8" s="392" customFormat="1" ht="27" customHeight="1">
      <c r="A19" s="480">
        <v>15</v>
      </c>
      <c r="B19" s="481" t="s">
        <v>647</v>
      </c>
      <c r="C19" s="482">
        <v>0.11736638761467454</v>
      </c>
      <c r="D19" s="482">
        <v>8.9141017409593598E-2</v>
      </c>
      <c r="E19" s="483">
        <v>0.08</v>
      </c>
      <c r="F19" s="483">
        <v>0.06</v>
      </c>
      <c r="G19" s="483">
        <v>0</v>
      </c>
      <c r="H19" s="483">
        <v>0</v>
      </c>
    </row>
    <row r="20" spans="1:8" s="392" customFormat="1" ht="30">
      <c r="A20" s="480">
        <v>16</v>
      </c>
      <c r="B20" s="481" t="s">
        <v>648</v>
      </c>
      <c r="C20" s="482">
        <v>9.525313758543914E-3</v>
      </c>
      <c r="D20" s="482">
        <v>3.4248790139266738E-2</v>
      </c>
      <c r="E20" s="483">
        <v>0</v>
      </c>
      <c r="F20" s="483">
        <v>0</v>
      </c>
      <c r="G20" s="483">
        <v>0</v>
      </c>
      <c r="H20" s="483">
        <v>0</v>
      </c>
    </row>
    <row r="21" spans="1:8" s="392" customFormat="1" ht="25.5" customHeight="1">
      <c r="A21" s="480">
        <v>17</v>
      </c>
      <c r="B21" s="481" t="s">
        <v>649</v>
      </c>
      <c r="C21" s="482">
        <v>39.367561662674902</v>
      </c>
      <c r="D21" s="482">
        <v>37.660787248343638</v>
      </c>
      <c r="E21" s="483">
        <v>68.22</v>
      </c>
      <c r="F21" s="483">
        <v>66.64</v>
      </c>
      <c r="G21" s="483">
        <v>9.1341463688807814E-2</v>
      </c>
      <c r="H21" s="483">
        <v>1.1840576991316787</v>
      </c>
    </row>
    <row r="22" spans="1:8" s="392" customFormat="1" ht="27" customHeight="1">
      <c r="A22" s="480">
        <v>18</v>
      </c>
      <c r="B22" s="481" t="s">
        <v>650</v>
      </c>
      <c r="C22" s="482">
        <v>1.6478588160278074E-2</v>
      </c>
      <c r="D22" s="482">
        <v>1.0648177550609953E-2</v>
      </c>
      <c r="E22" s="483">
        <v>0</v>
      </c>
      <c r="F22" s="483">
        <v>0</v>
      </c>
      <c r="G22" s="483">
        <v>0</v>
      </c>
      <c r="H22" s="483">
        <v>0</v>
      </c>
    </row>
    <row r="23" spans="1:8" s="392" customFormat="1" ht="28.5" customHeight="1">
      <c r="A23" s="480">
        <v>19</v>
      </c>
      <c r="B23" s="481" t="s">
        <v>651</v>
      </c>
      <c r="C23" s="482">
        <v>0.16654777319271141</v>
      </c>
      <c r="D23" s="482">
        <v>0.1701478292229853</v>
      </c>
      <c r="E23" s="483">
        <v>0.4</v>
      </c>
      <c r="F23" s="483">
        <v>0.36</v>
      </c>
      <c r="G23" s="483">
        <v>0</v>
      </c>
      <c r="H23" s="483">
        <v>0</v>
      </c>
    </row>
    <row r="24" spans="1:8" s="392" customFormat="1" ht="30" customHeight="1">
      <c r="A24" s="480">
        <v>20</v>
      </c>
      <c r="B24" s="481" t="s">
        <v>652</v>
      </c>
      <c r="C24" s="482">
        <v>0.95220039995709638</v>
      </c>
      <c r="D24" s="482">
        <v>0.63349170588417558</v>
      </c>
      <c r="E24" s="483">
        <v>1.01</v>
      </c>
      <c r="F24" s="483">
        <v>1.2</v>
      </c>
      <c r="G24" s="483">
        <v>0</v>
      </c>
      <c r="H24" s="483">
        <v>0</v>
      </c>
    </row>
    <row r="25" spans="1:8" s="392" customFormat="1" ht="30.75" customHeight="1">
      <c r="A25" s="480">
        <v>21</v>
      </c>
      <c r="B25" s="481" t="s">
        <v>43</v>
      </c>
      <c r="C25" s="482">
        <v>30.904706803541735</v>
      </c>
      <c r="D25" s="482">
        <v>30.393199804733889</v>
      </c>
      <c r="E25" s="483">
        <v>5.74</v>
      </c>
      <c r="F25" s="483">
        <v>9.0399999999999991</v>
      </c>
      <c r="G25" s="483">
        <v>47.950944340383003</v>
      </c>
      <c r="H25" s="483">
        <v>80.751828536604592</v>
      </c>
    </row>
    <row r="26" spans="1:8" s="392" customFormat="1" ht="13.5" customHeight="1">
      <c r="A26" s="484"/>
      <c r="B26" s="484" t="s">
        <v>130</v>
      </c>
      <c r="C26" s="485">
        <v>100</v>
      </c>
      <c r="D26" s="485">
        <v>100</v>
      </c>
      <c r="E26" s="486">
        <v>100</v>
      </c>
      <c r="F26" s="486">
        <v>100</v>
      </c>
      <c r="G26" s="486">
        <v>100</v>
      </c>
      <c r="H26" s="486">
        <v>100</v>
      </c>
    </row>
    <row r="27" spans="1:8" s="392" customFormat="1" ht="14.25" customHeight="1">
      <c r="A27" s="1362" t="s">
        <v>28</v>
      </c>
      <c r="B27" s="1363"/>
      <c r="C27" s="1363"/>
      <c r="D27" s="1363"/>
      <c r="E27" s="1363"/>
      <c r="F27" s="1363"/>
      <c r="G27" s="1363"/>
      <c r="H27" s="1364"/>
    </row>
    <row r="28" spans="1:8" s="392" customFormat="1" ht="72" customHeight="1">
      <c r="A28" s="1365" t="s">
        <v>653</v>
      </c>
      <c r="B28" s="1366"/>
      <c r="C28" s="1366"/>
      <c r="D28" s="1366"/>
      <c r="E28" s="1366"/>
      <c r="F28" s="1366"/>
      <c r="G28" s="1366"/>
      <c r="H28" s="1367"/>
    </row>
    <row r="29" spans="1:8" s="392" customFormat="1" ht="35.25" customHeight="1">
      <c r="A29" s="1368" t="s">
        <v>2</v>
      </c>
      <c r="B29" s="1369"/>
      <c r="C29" s="1369"/>
      <c r="D29" s="1369"/>
      <c r="E29" s="1369"/>
      <c r="F29" s="1369"/>
      <c r="G29" s="1369"/>
      <c r="H29" s="1370"/>
    </row>
    <row r="30" spans="1:8" s="392" customFormat="1" ht="30" customHeight="1">
      <c r="A30" s="1362" t="s">
        <v>654</v>
      </c>
      <c r="B30" s="1363"/>
      <c r="C30" s="1363"/>
      <c r="D30" s="1363"/>
      <c r="E30" s="1363"/>
      <c r="F30" s="1363"/>
      <c r="G30" s="1363"/>
      <c r="H30" s="1364"/>
    </row>
    <row r="31" spans="1:8" s="392" customFormat="1" ht="28.35" customHeight="1">
      <c r="C31" s="454"/>
    </row>
  </sheetData>
  <mergeCells count="11">
    <mergeCell ref="A27:H27"/>
    <mergeCell ref="A28:H28"/>
    <mergeCell ref="A29:H29"/>
    <mergeCell ref="A30:H30"/>
    <mergeCell ref="A1:H1"/>
    <mergeCell ref="A2:H2"/>
    <mergeCell ref="A3:A4"/>
    <mergeCell ref="B3:B4"/>
    <mergeCell ref="C3:D3"/>
    <mergeCell ref="E3:F3"/>
    <mergeCell ref="G3:H3"/>
  </mergeCells>
  <printOptions horizontalCentered="1"/>
  <pageMargins left="0.25" right="0.25" top="0.32" bottom="0.39" header="0.3" footer="0.3"/>
  <pageSetup paperSize="9" orientation="landscape"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A4" zoomScaleNormal="100" workbookViewId="0">
      <selection activeCell="A2" sqref="A2:A3"/>
    </sheetView>
  </sheetViews>
  <sheetFormatPr defaultColWidth="9.140625" defaultRowHeight="15"/>
  <cols>
    <col min="1" max="1" width="14.5703125" style="391" bestFit="1" customWidth="1"/>
    <col min="2" max="2" width="17" style="391" customWidth="1"/>
    <col min="3" max="3" width="17.140625" style="391" customWidth="1"/>
    <col min="4" max="4" width="18.140625" style="391" customWidth="1"/>
    <col min="5" max="6" width="14.5703125" style="391" bestFit="1" customWidth="1"/>
    <col min="7" max="7" width="5.42578125" style="391" bestFit="1" customWidth="1"/>
    <col min="8" max="16384" width="9.140625" style="391"/>
  </cols>
  <sheetData>
    <row r="1" spans="1:7" ht="40.5" customHeight="1">
      <c r="A1" s="1328" t="s">
        <v>655</v>
      </c>
      <c r="B1" s="1329"/>
      <c r="C1" s="1329"/>
      <c r="D1" s="1329"/>
      <c r="E1" s="1329"/>
      <c r="F1" s="1329"/>
    </row>
    <row r="2" spans="1:7" s="392" customFormat="1" ht="18" customHeight="1">
      <c r="A2" s="1321" t="s">
        <v>596</v>
      </c>
      <c r="B2" s="1342" t="s">
        <v>656</v>
      </c>
      <c r="C2" s="1343"/>
      <c r="D2" s="1343"/>
      <c r="E2" s="1343"/>
      <c r="F2" s="1344"/>
    </row>
    <row r="3" spans="1:7" s="392" customFormat="1" ht="31.5" customHeight="1">
      <c r="A3" s="1322"/>
      <c r="B3" s="455" t="s">
        <v>657</v>
      </c>
      <c r="C3" s="455" t="s">
        <v>658</v>
      </c>
      <c r="D3" s="455" t="s">
        <v>659</v>
      </c>
      <c r="E3" s="455" t="s">
        <v>163</v>
      </c>
      <c r="F3" s="455" t="s">
        <v>43</v>
      </c>
    </row>
    <row r="4" spans="1:7" s="399" customFormat="1" ht="24" customHeight="1">
      <c r="A4" s="395" t="s">
        <v>15</v>
      </c>
      <c r="B4" s="486">
        <v>33.850580506248065</v>
      </c>
      <c r="C4" s="486">
        <v>10.979365224763498</v>
      </c>
      <c r="D4" s="486">
        <v>2.3963204017727078</v>
      </c>
      <c r="E4" s="486">
        <v>7.2782086084619224E-2</v>
      </c>
      <c r="F4" s="486">
        <v>52.700951781131103</v>
      </c>
    </row>
    <row r="5" spans="1:7" s="399" customFormat="1" ht="19.5" customHeight="1">
      <c r="A5" s="487" t="s">
        <v>14</v>
      </c>
      <c r="B5" s="486">
        <v>33.210037587999999</v>
      </c>
      <c r="C5" s="485">
        <v>15.498663737999999</v>
      </c>
      <c r="D5" s="486">
        <v>2.1909892119999999</v>
      </c>
      <c r="E5" s="486">
        <v>2.0143699000000001E-2</v>
      </c>
      <c r="F5" s="486">
        <v>49.080165762</v>
      </c>
      <c r="G5" s="488"/>
    </row>
    <row r="6" spans="1:7" s="392" customFormat="1" ht="19.5" customHeight="1">
      <c r="A6" s="14" t="s">
        <v>13</v>
      </c>
      <c r="B6" s="489">
        <v>36.521710962999997</v>
      </c>
      <c r="C6" s="489">
        <v>5.6644993059999997</v>
      </c>
      <c r="D6" s="489">
        <v>2.2930740940000001</v>
      </c>
      <c r="E6" s="489">
        <v>2.3761122999999999E-2</v>
      </c>
      <c r="F6" s="489">
        <v>55.496954514000002</v>
      </c>
    </row>
    <row r="7" spans="1:7" s="392" customFormat="1" ht="18" customHeight="1">
      <c r="A7" s="14" t="s">
        <v>12</v>
      </c>
      <c r="B7" s="490">
        <v>37.04</v>
      </c>
      <c r="C7" s="490">
        <v>14.08</v>
      </c>
      <c r="D7" s="490">
        <v>1.29</v>
      </c>
      <c r="E7" s="490">
        <v>0.01</v>
      </c>
      <c r="F7" s="490">
        <v>47.58</v>
      </c>
    </row>
    <row r="8" spans="1:7" s="392" customFormat="1" ht="18.75" customHeight="1">
      <c r="A8" s="14" t="s">
        <v>11</v>
      </c>
      <c r="B8" s="490">
        <v>38.151139738656568</v>
      </c>
      <c r="C8" s="490">
        <v>6.2371098235656595</v>
      </c>
      <c r="D8" s="490">
        <v>2.3610972993493631</v>
      </c>
      <c r="E8" s="490">
        <v>1.0581465237023973E-2</v>
      </c>
      <c r="F8" s="490">
        <v>53.240071673191366</v>
      </c>
    </row>
    <row r="9" spans="1:7" s="392" customFormat="1" ht="18" customHeight="1">
      <c r="A9" s="14" t="s">
        <v>10</v>
      </c>
      <c r="B9" s="490">
        <v>32.879668539000001</v>
      </c>
      <c r="C9" s="490">
        <v>16.811350367999999</v>
      </c>
      <c r="D9" s="490">
        <v>1.9151078269999999</v>
      </c>
      <c r="E9" s="490">
        <v>2.6067254000000002E-2</v>
      </c>
      <c r="F9" s="490">
        <v>48.367806012000003</v>
      </c>
    </row>
    <row r="10" spans="1:7" s="392" customFormat="1" ht="18" customHeight="1">
      <c r="A10" s="14" t="s">
        <v>9</v>
      </c>
      <c r="B10" s="490">
        <v>26.989209228</v>
      </c>
      <c r="C10" s="490">
        <v>26.711888462000001</v>
      </c>
      <c r="D10" s="490">
        <v>2.7625925869999999</v>
      </c>
      <c r="E10" s="490">
        <v>3.7738481999999997E-2</v>
      </c>
      <c r="F10" s="490">
        <v>43.498571241999997</v>
      </c>
    </row>
    <row r="11" spans="1:7" s="392" customFormat="1" ht="18" customHeight="1">
      <c r="A11" s="14" t="s">
        <v>8</v>
      </c>
      <c r="B11" s="490">
        <v>31.777500461999999</v>
      </c>
      <c r="C11" s="490">
        <v>17.950047021</v>
      </c>
      <c r="D11" s="490">
        <v>2.3684042999999999</v>
      </c>
      <c r="E11" s="490">
        <v>2.4793387E-2</v>
      </c>
      <c r="F11" s="490">
        <v>47.879254830000001</v>
      </c>
    </row>
    <row r="12" spans="1:7" s="392" customFormat="1" ht="18" customHeight="1">
      <c r="A12" s="14" t="s">
        <v>7</v>
      </c>
      <c r="B12" s="490">
        <v>26.659739408</v>
      </c>
      <c r="C12" s="490">
        <v>32.662624291999997</v>
      </c>
      <c r="D12" s="490">
        <v>1.311021306</v>
      </c>
      <c r="E12" s="490">
        <v>1.1154361999999999E-2</v>
      </c>
      <c r="F12" s="490">
        <v>39.355460633</v>
      </c>
    </row>
    <row r="13" spans="1:7" s="392" customFormat="1" ht="18" customHeight="1">
      <c r="A13" s="14" t="s">
        <v>6</v>
      </c>
      <c r="B13" s="490">
        <v>31.307233906</v>
      </c>
      <c r="C13" s="490">
        <v>16.914550059</v>
      </c>
      <c r="D13" s="490">
        <v>1.797004085</v>
      </c>
      <c r="E13" s="490">
        <v>1.6656659000000001E-2</v>
      </c>
      <c r="F13" s="490">
        <v>49.96455529</v>
      </c>
    </row>
    <row r="14" spans="1:7" s="392" customFormat="1" ht="18" customHeight="1">
      <c r="A14" s="14" t="s">
        <v>5</v>
      </c>
      <c r="B14" s="490">
        <v>35.964807241999999</v>
      </c>
      <c r="C14" s="490">
        <v>7.3475226029999998</v>
      </c>
      <c r="D14" s="490">
        <v>2.458001925</v>
      </c>
      <c r="E14" s="490">
        <v>2.2303081999999998E-2</v>
      </c>
      <c r="F14" s="490">
        <v>54.207365148000001</v>
      </c>
    </row>
    <row r="15" spans="1:7" s="392" customFormat="1" ht="18" customHeight="1">
      <c r="A15" s="14" t="s">
        <v>4</v>
      </c>
      <c r="B15" s="490">
        <v>38.073864561999997</v>
      </c>
      <c r="C15" s="490">
        <v>7.5792404949999996</v>
      </c>
      <c r="D15" s="490">
        <v>2.6830029930000001</v>
      </c>
      <c r="E15" s="490">
        <v>1.1729359999999999E-2</v>
      </c>
      <c r="F15" s="490">
        <v>51.652162591</v>
      </c>
    </row>
    <row r="16" spans="1:7" s="392" customFormat="1" ht="18" customHeight="1">
      <c r="A16" s="14" t="s">
        <v>3</v>
      </c>
      <c r="B16" s="490">
        <v>34.155571311999999</v>
      </c>
      <c r="C16" s="490">
        <v>11.669736629999999</v>
      </c>
      <c r="D16" s="490">
        <v>2.8241127430000001</v>
      </c>
      <c r="E16" s="490">
        <v>1.2771256E-2</v>
      </c>
      <c r="F16" s="490">
        <v>51.337808058999997</v>
      </c>
    </row>
    <row r="17" spans="1:7" s="392" customFormat="1" ht="30.75" customHeight="1">
      <c r="A17" s="1375" t="s">
        <v>2</v>
      </c>
      <c r="B17" s="1376"/>
      <c r="C17" s="1376"/>
      <c r="D17" s="1376"/>
      <c r="E17" s="1376"/>
      <c r="F17" s="1376"/>
      <c r="G17" s="1369"/>
    </row>
    <row r="18" spans="1:7" s="392" customFormat="1" ht="27" customHeight="1">
      <c r="A18" s="1318" t="s">
        <v>275</v>
      </c>
      <c r="B18" s="1319"/>
      <c r="C18" s="1319"/>
      <c r="D18" s="1319"/>
      <c r="E18" s="1319"/>
    </row>
    <row r="19" spans="1:7" s="392" customFormat="1" ht="28.35" customHeight="1">
      <c r="B19" s="393"/>
    </row>
    <row r="20" spans="1:7">
      <c r="B20" s="491"/>
      <c r="C20" s="492"/>
      <c r="D20" s="492"/>
      <c r="E20" s="492"/>
      <c r="F20" s="492"/>
    </row>
    <row r="21" spans="1:7">
      <c r="B21" s="493"/>
      <c r="C21" s="412"/>
      <c r="D21" s="412"/>
      <c r="E21" s="412"/>
      <c r="F21" s="412"/>
      <c r="G21" s="412"/>
    </row>
    <row r="23" spans="1:7">
      <c r="B23" s="413"/>
    </row>
    <row r="24" spans="1:7">
      <c r="B24" s="413"/>
    </row>
    <row r="25" spans="1:7">
      <c r="B25" s="413"/>
    </row>
  </sheetData>
  <mergeCells count="5">
    <mergeCell ref="A1:F1"/>
    <mergeCell ref="A2:A3"/>
    <mergeCell ref="B2:F2"/>
    <mergeCell ref="A17:G17"/>
    <mergeCell ref="A18:E18"/>
  </mergeCells>
  <printOptions horizontalCentered="1"/>
  <pageMargins left="0.25" right="0.25" top="0.32" bottom="0.39" header="0.3" footer="0.3"/>
  <pageSetup paperSize="9" orientation="landscape"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Normal="100" workbookViewId="0">
      <selection activeCell="A2" sqref="A2:A3"/>
    </sheetView>
  </sheetViews>
  <sheetFormatPr defaultColWidth="9.140625" defaultRowHeight="15"/>
  <cols>
    <col min="1" max="1" width="14.5703125" style="391" bestFit="1" customWidth="1"/>
    <col min="2" max="2" width="18.140625" style="391" customWidth="1"/>
    <col min="3" max="3" width="19.5703125" style="391" customWidth="1"/>
    <col min="4" max="4" width="18.140625" style="391" customWidth="1"/>
    <col min="5" max="5" width="17.7109375" style="391" customWidth="1"/>
    <col min="6" max="6" width="15.7109375" style="391" customWidth="1"/>
    <col min="7" max="7" width="4.5703125" style="391" bestFit="1" customWidth="1"/>
    <col min="8" max="16384" width="9.140625" style="391"/>
  </cols>
  <sheetData>
    <row r="1" spans="1:6" ht="43.5" customHeight="1">
      <c r="A1" s="1328" t="s">
        <v>660</v>
      </c>
      <c r="B1" s="1329"/>
      <c r="C1" s="1329"/>
      <c r="D1" s="1329"/>
      <c r="E1" s="1329"/>
      <c r="F1" s="1329"/>
    </row>
    <row r="2" spans="1:6" s="392" customFormat="1" ht="18" customHeight="1">
      <c r="A2" s="1321" t="s">
        <v>596</v>
      </c>
      <c r="B2" s="1373" t="s">
        <v>656</v>
      </c>
      <c r="C2" s="1377"/>
      <c r="D2" s="1377"/>
      <c r="E2" s="1377"/>
      <c r="F2" s="1374"/>
    </row>
    <row r="3" spans="1:6" s="392" customFormat="1" ht="33" customHeight="1">
      <c r="A3" s="1322"/>
      <c r="B3" s="494" t="s">
        <v>657</v>
      </c>
      <c r="C3" s="494" t="s">
        <v>658</v>
      </c>
      <c r="D3" s="494" t="s">
        <v>659</v>
      </c>
      <c r="E3" s="494" t="s">
        <v>163</v>
      </c>
      <c r="F3" s="494" t="s">
        <v>43</v>
      </c>
    </row>
    <row r="4" spans="1:6" s="399" customFormat="1" ht="18" customHeight="1">
      <c r="A4" s="395" t="s">
        <v>15</v>
      </c>
      <c r="B4" s="486">
        <v>27.53</v>
      </c>
      <c r="C4" s="486">
        <v>12.14</v>
      </c>
      <c r="D4" s="486">
        <v>6.24</v>
      </c>
      <c r="E4" s="486">
        <v>0.17</v>
      </c>
      <c r="F4" s="486">
        <v>53.92</v>
      </c>
    </row>
    <row r="5" spans="1:6" s="399" customFormat="1" ht="18" customHeight="1">
      <c r="A5" s="487" t="s">
        <v>14</v>
      </c>
      <c r="B5" s="486">
        <v>27.42</v>
      </c>
      <c r="C5" s="486">
        <v>14.51</v>
      </c>
      <c r="D5" s="486">
        <v>7.96</v>
      </c>
      <c r="E5" s="486">
        <v>0.18</v>
      </c>
      <c r="F5" s="486">
        <v>49.92</v>
      </c>
    </row>
    <row r="6" spans="1:6" s="392" customFormat="1" ht="18" customHeight="1">
      <c r="A6" s="14" t="s">
        <v>13</v>
      </c>
      <c r="B6" s="490">
        <v>27.31</v>
      </c>
      <c r="C6" s="490">
        <v>12.61</v>
      </c>
      <c r="D6" s="490">
        <v>7.06</v>
      </c>
      <c r="E6" s="490">
        <v>0.12</v>
      </c>
      <c r="F6" s="490">
        <v>52.9</v>
      </c>
    </row>
    <row r="7" spans="1:6" s="392" customFormat="1" ht="18" customHeight="1">
      <c r="A7" s="14" t="s">
        <v>12</v>
      </c>
      <c r="B7" s="490">
        <v>28.5</v>
      </c>
      <c r="C7" s="490">
        <v>16.5</v>
      </c>
      <c r="D7" s="490">
        <v>7.51</v>
      </c>
      <c r="E7" s="490">
        <v>0.12</v>
      </c>
      <c r="F7" s="490">
        <v>47.38</v>
      </c>
    </row>
    <row r="8" spans="1:6" s="392" customFormat="1" ht="18" customHeight="1">
      <c r="A8" s="14" t="s">
        <v>11</v>
      </c>
      <c r="B8" s="490">
        <v>28.9</v>
      </c>
      <c r="C8" s="490">
        <v>14.97</v>
      </c>
      <c r="D8" s="490">
        <v>8.18</v>
      </c>
      <c r="E8" s="490">
        <v>0.08</v>
      </c>
      <c r="F8" s="490">
        <v>47.87</v>
      </c>
    </row>
    <row r="9" spans="1:6" s="392" customFormat="1" ht="18" customHeight="1">
      <c r="A9" s="14" t="s">
        <v>10</v>
      </c>
      <c r="B9" s="490">
        <v>26.69</v>
      </c>
      <c r="C9" s="490">
        <v>13.89</v>
      </c>
      <c r="D9" s="490">
        <v>8.6</v>
      </c>
      <c r="E9" s="490">
        <v>0.13</v>
      </c>
      <c r="F9" s="490">
        <v>50.7</v>
      </c>
    </row>
    <row r="10" spans="1:6" s="392" customFormat="1" ht="18" customHeight="1">
      <c r="A10" s="14" t="s">
        <v>9</v>
      </c>
      <c r="B10" s="490">
        <v>26.39</v>
      </c>
      <c r="C10" s="490">
        <v>13.18</v>
      </c>
      <c r="D10" s="490">
        <v>7.44</v>
      </c>
      <c r="E10" s="490">
        <v>0.21</v>
      </c>
      <c r="F10" s="490">
        <v>52.78</v>
      </c>
    </row>
    <row r="11" spans="1:6" s="392" customFormat="1" ht="18" customHeight="1">
      <c r="A11" s="14" t="s">
        <v>8</v>
      </c>
      <c r="B11" s="490">
        <v>26.86</v>
      </c>
      <c r="C11" s="490">
        <v>13.42</v>
      </c>
      <c r="D11" s="490">
        <v>8.02</v>
      </c>
      <c r="E11" s="490">
        <v>0.25</v>
      </c>
      <c r="F11" s="490">
        <v>51.45</v>
      </c>
    </row>
    <row r="12" spans="1:6" s="392" customFormat="1" ht="18" customHeight="1">
      <c r="A12" s="14" t="s">
        <v>7</v>
      </c>
      <c r="B12" s="490">
        <v>26.39</v>
      </c>
      <c r="C12" s="490">
        <v>16.690000000000001</v>
      </c>
      <c r="D12" s="490">
        <v>7.46</v>
      </c>
      <c r="E12" s="490">
        <v>0.2</v>
      </c>
      <c r="F12" s="490">
        <v>49.26</v>
      </c>
    </row>
    <row r="13" spans="1:6" s="392" customFormat="1" ht="18" customHeight="1">
      <c r="A13" s="14" t="s">
        <v>6</v>
      </c>
      <c r="B13" s="490">
        <v>24.97</v>
      </c>
      <c r="C13" s="490">
        <v>16.559999999999999</v>
      </c>
      <c r="D13" s="490">
        <v>7.34</v>
      </c>
      <c r="E13" s="490">
        <v>0.28000000000000003</v>
      </c>
      <c r="F13" s="490">
        <v>50.85</v>
      </c>
    </row>
    <row r="14" spans="1:6" s="392" customFormat="1" ht="18" customHeight="1">
      <c r="A14" s="14" t="s">
        <v>5</v>
      </c>
      <c r="B14" s="490">
        <v>27.61</v>
      </c>
      <c r="C14" s="490">
        <v>12.28</v>
      </c>
      <c r="D14" s="490">
        <v>7.59</v>
      </c>
      <c r="E14" s="490">
        <v>0.33</v>
      </c>
      <c r="F14" s="490">
        <v>52.2</v>
      </c>
    </row>
    <row r="15" spans="1:6" s="392" customFormat="1" ht="18" customHeight="1">
      <c r="A15" s="14" t="s">
        <v>4</v>
      </c>
      <c r="B15" s="490">
        <v>27.36</v>
      </c>
      <c r="C15" s="490">
        <v>16.89</v>
      </c>
      <c r="D15" s="490">
        <v>9.19</v>
      </c>
      <c r="E15" s="490">
        <v>0.16</v>
      </c>
      <c r="F15" s="490">
        <v>46.41</v>
      </c>
    </row>
    <row r="16" spans="1:6" s="392" customFormat="1" ht="18" customHeight="1">
      <c r="A16" s="14" t="s">
        <v>3</v>
      </c>
      <c r="B16" s="490">
        <v>28.31</v>
      </c>
      <c r="C16" s="490">
        <v>15.95</v>
      </c>
      <c r="D16" s="490">
        <v>8.99</v>
      </c>
      <c r="E16" s="490">
        <v>0.14000000000000001</v>
      </c>
      <c r="F16" s="490">
        <v>46.62</v>
      </c>
    </row>
    <row r="17" spans="1:8" s="392" customFormat="1" ht="36.75" customHeight="1">
      <c r="A17" s="1378" t="s">
        <v>2</v>
      </c>
      <c r="B17" s="1379"/>
      <c r="C17" s="1379"/>
      <c r="D17" s="1379"/>
      <c r="E17" s="1379"/>
      <c r="F17" s="1379"/>
      <c r="G17" s="1380"/>
      <c r="H17" s="1381"/>
    </row>
    <row r="18" spans="1:8" s="392" customFormat="1" ht="36" customHeight="1">
      <c r="A18" s="1328" t="s">
        <v>620</v>
      </c>
      <c r="B18" s="1329"/>
      <c r="C18" s="1329"/>
      <c r="D18" s="1329"/>
      <c r="E18" s="1329"/>
    </row>
    <row r="19" spans="1:8" s="392" customFormat="1" ht="25.35" customHeight="1"/>
  </sheetData>
  <mergeCells count="5">
    <mergeCell ref="A1:F1"/>
    <mergeCell ref="A2:A3"/>
    <mergeCell ref="B2:F2"/>
    <mergeCell ref="A17:H17"/>
    <mergeCell ref="A18:E18"/>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Normal="100" workbookViewId="0">
      <selection activeCell="A2" sqref="A2:A3"/>
    </sheetView>
  </sheetViews>
  <sheetFormatPr defaultColWidth="9.140625" defaultRowHeight="15"/>
  <cols>
    <col min="1" max="1" width="14.5703125" style="391" bestFit="1" customWidth="1"/>
    <col min="2" max="2" width="16.140625" style="391" customWidth="1"/>
    <col min="3" max="3" width="17.28515625" style="391" customWidth="1"/>
    <col min="4" max="4" width="19.140625" style="391" customWidth="1"/>
    <col min="5" max="5" width="16.140625" style="391" customWidth="1"/>
    <col min="6" max="6" width="14.5703125" style="391" bestFit="1" customWidth="1"/>
    <col min="7" max="7" width="4.5703125" style="391" bestFit="1" customWidth="1"/>
    <col min="8" max="16384" width="9.140625" style="391"/>
  </cols>
  <sheetData>
    <row r="1" spans="1:6" ht="39.75" customHeight="1">
      <c r="A1" s="1361" t="s">
        <v>661</v>
      </c>
      <c r="B1" s="1361"/>
      <c r="C1" s="1361"/>
      <c r="D1" s="1361"/>
      <c r="E1" s="1361"/>
      <c r="F1" s="1361"/>
    </row>
    <row r="2" spans="1:6" s="392" customFormat="1" ht="18.75" customHeight="1">
      <c r="A2" s="1321" t="s">
        <v>596</v>
      </c>
      <c r="B2" s="1342" t="s">
        <v>656</v>
      </c>
      <c r="C2" s="1343"/>
      <c r="D2" s="1343"/>
      <c r="E2" s="1343"/>
      <c r="F2" s="1344"/>
    </row>
    <row r="3" spans="1:6" s="392" customFormat="1" ht="36" customHeight="1">
      <c r="A3" s="1322"/>
      <c r="B3" s="455" t="s">
        <v>662</v>
      </c>
      <c r="C3" s="455" t="s">
        <v>658</v>
      </c>
      <c r="D3" s="455" t="s">
        <v>659</v>
      </c>
      <c r="E3" s="455" t="s">
        <v>163</v>
      </c>
      <c r="F3" s="455" t="s">
        <v>43</v>
      </c>
    </row>
    <row r="4" spans="1:6" s="399" customFormat="1" ht="18" customHeight="1">
      <c r="A4" s="395" t="s">
        <v>15</v>
      </c>
      <c r="B4" s="495">
        <v>0</v>
      </c>
      <c r="C4" s="495">
        <v>0</v>
      </c>
      <c r="D4" s="495">
        <v>0</v>
      </c>
      <c r="E4" s="495">
        <v>0</v>
      </c>
      <c r="F4" s="444">
        <v>100</v>
      </c>
    </row>
    <row r="5" spans="1:6" s="399" customFormat="1" ht="18" customHeight="1">
      <c r="A5" s="395" t="s">
        <v>14</v>
      </c>
      <c r="B5" s="495">
        <v>2.5630100089915199E-3</v>
      </c>
      <c r="C5" s="496">
        <v>0</v>
      </c>
      <c r="D5" s="496">
        <v>0</v>
      </c>
      <c r="E5" s="496">
        <v>0</v>
      </c>
      <c r="F5" s="495">
        <v>99.997436989991002</v>
      </c>
    </row>
    <row r="6" spans="1:6" s="392" customFormat="1" ht="18" customHeight="1">
      <c r="A6" s="14" t="s">
        <v>13</v>
      </c>
      <c r="B6" s="496">
        <v>0</v>
      </c>
      <c r="C6" s="496">
        <v>0</v>
      </c>
      <c r="D6" s="496">
        <v>0</v>
      </c>
      <c r="E6" s="496">
        <v>0</v>
      </c>
      <c r="F6" s="496">
        <v>100</v>
      </c>
    </row>
    <row r="7" spans="1:6" s="392" customFormat="1" ht="18" customHeight="1">
      <c r="A7" s="14" t="s">
        <v>12</v>
      </c>
      <c r="B7" s="497">
        <v>0</v>
      </c>
      <c r="C7" s="497">
        <v>0</v>
      </c>
      <c r="D7" s="497">
        <v>0</v>
      </c>
      <c r="E7" s="497">
        <v>0</v>
      </c>
      <c r="F7" s="497">
        <v>100</v>
      </c>
    </row>
    <row r="8" spans="1:6" s="392" customFormat="1" ht="18" customHeight="1">
      <c r="A8" s="14" t="s">
        <v>11</v>
      </c>
      <c r="B8" s="497">
        <v>4.170364023171628E-3</v>
      </c>
      <c r="C8" s="497">
        <v>0</v>
      </c>
      <c r="D8" s="497">
        <v>0</v>
      </c>
      <c r="E8" s="497">
        <v>0</v>
      </c>
      <c r="F8" s="497">
        <v>99.995829635976833</v>
      </c>
    </row>
    <row r="9" spans="1:6" s="392" customFormat="1" ht="18" customHeight="1">
      <c r="A9" s="14" t="s">
        <v>10</v>
      </c>
      <c r="B9" s="497">
        <v>0</v>
      </c>
      <c r="C9" s="497">
        <v>0</v>
      </c>
      <c r="D9" s="497">
        <v>0</v>
      </c>
      <c r="E9" s="497">
        <v>0</v>
      </c>
      <c r="F9" s="497">
        <v>100</v>
      </c>
    </row>
    <row r="10" spans="1:6" s="392" customFormat="1" ht="18" customHeight="1">
      <c r="A10" s="14" t="s">
        <v>9</v>
      </c>
      <c r="B10" s="497">
        <v>7.0000000000000001E-3</v>
      </c>
      <c r="C10" s="497">
        <v>0</v>
      </c>
      <c r="D10" s="497">
        <v>0</v>
      </c>
      <c r="E10" s="497">
        <v>0</v>
      </c>
      <c r="F10" s="497">
        <v>99.99</v>
      </c>
    </row>
    <row r="11" spans="1:6" s="392" customFormat="1" ht="18" customHeight="1">
      <c r="A11" s="14" t="s">
        <v>8</v>
      </c>
      <c r="B11" s="497">
        <v>0</v>
      </c>
      <c r="C11" s="497">
        <v>0</v>
      </c>
      <c r="D11" s="497">
        <v>0</v>
      </c>
      <c r="E11" s="497">
        <v>0</v>
      </c>
      <c r="F11" s="497">
        <v>100</v>
      </c>
    </row>
    <row r="12" spans="1:6" s="392" customFormat="1" ht="18" customHeight="1">
      <c r="A12" s="14" t="s">
        <v>7</v>
      </c>
      <c r="B12" s="497">
        <v>0</v>
      </c>
      <c r="C12" s="497">
        <v>0</v>
      </c>
      <c r="D12" s="497">
        <v>0</v>
      </c>
      <c r="E12" s="497">
        <v>0</v>
      </c>
      <c r="F12" s="497">
        <v>100</v>
      </c>
    </row>
    <row r="13" spans="1:6" s="392" customFormat="1" ht="18" customHeight="1">
      <c r="A13" s="14" t="s">
        <v>6</v>
      </c>
      <c r="B13" s="497">
        <v>0.92961275303069024</v>
      </c>
      <c r="C13" s="497">
        <v>0</v>
      </c>
      <c r="D13" s="497">
        <v>0</v>
      </c>
      <c r="E13" s="497">
        <v>0</v>
      </c>
      <c r="F13" s="497">
        <v>99.070387246969304</v>
      </c>
    </row>
    <row r="14" spans="1:6" s="392" customFormat="1" ht="18" customHeight="1">
      <c r="A14" s="14" t="s">
        <v>5</v>
      </c>
      <c r="B14" s="497">
        <v>4.5068632683193093E-3</v>
      </c>
      <c r="C14" s="497">
        <v>0</v>
      </c>
      <c r="D14" s="497">
        <v>0</v>
      </c>
      <c r="E14" s="497">
        <v>0</v>
      </c>
      <c r="F14" s="497">
        <v>99.995493136731668</v>
      </c>
    </row>
    <row r="15" spans="1:6" s="392" customFormat="1" ht="18" customHeight="1">
      <c r="A15" s="14" t="s">
        <v>4</v>
      </c>
      <c r="B15" s="497">
        <v>0</v>
      </c>
      <c r="C15" s="497">
        <v>0</v>
      </c>
      <c r="D15" s="497">
        <v>0</v>
      </c>
      <c r="E15" s="497">
        <v>0</v>
      </c>
      <c r="F15" s="497">
        <v>100</v>
      </c>
    </row>
    <row r="16" spans="1:6" s="392" customFormat="1" ht="18" customHeight="1">
      <c r="A16" s="14" t="s">
        <v>3</v>
      </c>
      <c r="B16" s="497">
        <v>0</v>
      </c>
      <c r="C16" s="497">
        <v>0</v>
      </c>
      <c r="D16" s="497">
        <v>0</v>
      </c>
      <c r="E16" s="497">
        <v>0</v>
      </c>
      <c r="F16" s="497">
        <v>100</v>
      </c>
    </row>
    <row r="17" spans="1:8" s="392" customFormat="1" ht="33" customHeight="1">
      <c r="A17" s="1375" t="s">
        <v>2</v>
      </c>
      <c r="B17" s="1376"/>
      <c r="C17" s="1376"/>
      <c r="D17" s="1376"/>
      <c r="E17" s="1376"/>
      <c r="F17" s="1376"/>
      <c r="G17" s="1369"/>
      <c r="H17" s="1370"/>
    </row>
    <row r="18" spans="1:8" s="392" customFormat="1" ht="32.25" customHeight="1">
      <c r="A18" s="1318" t="s">
        <v>627</v>
      </c>
      <c r="B18" s="1319"/>
      <c r="C18" s="1319"/>
      <c r="D18" s="1319"/>
      <c r="E18" s="1319"/>
    </row>
    <row r="19" spans="1:8" s="392" customFormat="1" ht="28.35" customHeight="1"/>
  </sheetData>
  <mergeCells count="5">
    <mergeCell ref="A1:F1"/>
    <mergeCell ref="A2:A3"/>
    <mergeCell ref="B2:F2"/>
    <mergeCell ref="A17:H17"/>
    <mergeCell ref="A18:E18"/>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106" zoomScaleNormal="106" workbookViewId="0">
      <selection activeCell="A2" sqref="A2:A3"/>
    </sheetView>
  </sheetViews>
  <sheetFormatPr defaultColWidth="9.140625" defaultRowHeight="15"/>
  <cols>
    <col min="1" max="1" width="6.5703125" style="498" bestFit="1" customWidth="1"/>
    <col min="2" max="2" width="22.85546875" style="498" customWidth="1"/>
    <col min="3" max="3" width="10.140625" style="498" bestFit="1" customWidth="1"/>
    <col min="4" max="4" width="21.42578125" style="498" customWidth="1"/>
    <col min="5" max="5" width="13.140625" style="498" customWidth="1"/>
    <col min="6" max="6" width="7.5703125" style="498" customWidth="1"/>
    <col min="7" max="7" width="6.5703125" style="498" bestFit="1" customWidth="1"/>
    <col min="8" max="8" width="19.42578125" style="498" bestFit="1" customWidth="1"/>
    <col min="9" max="9" width="22.5703125" style="498" bestFit="1" customWidth="1"/>
    <col min="10" max="10" width="14.42578125" style="498" customWidth="1"/>
    <col min="11" max="16384" width="9.140625" style="498"/>
  </cols>
  <sheetData>
    <row r="1" spans="1:10" ht="34.5" customHeight="1">
      <c r="A1" s="1385" t="s">
        <v>663</v>
      </c>
      <c r="B1" s="1386"/>
      <c r="C1" s="1386"/>
      <c r="D1" s="1386"/>
      <c r="E1" s="1386"/>
      <c r="F1" s="1386"/>
      <c r="G1" s="1386"/>
      <c r="H1" s="1386"/>
      <c r="I1" s="1386"/>
      <c r="J1" s="1386"/>
    </row>
    <row r="2" spans="1:10" s="503" customFormat="1" ht="114.75" customHeight="1">
      <c r="A2" s="499" t="s">
        <v>664</v>
      </c>
      <c r="B2" s="499" t="s">
        <v>665</v>
      </c>
      <c r="C2" s="500" t="s">
        <v>666</v>
      </c>
      <c r="D2" s="500" t="s">
        <v>667</v>
      </c>
      <c r="E2" s="501" t="s">
        <v>668</v>
      </c>
      <c r="F2" s="501" t="s">
        <v>669</v>
      </c>
      <c r="G2" s="501" t="s">
        <v>670</v>
      </c>
      <c r="H2" s="502" t="s">
        <v>671</v>
      </c>
      <c r="I2" s="500" t="s">
        <v>672</v>
      </c>
      <c r="J2" s="500" t="s">
        <v>673</v>
      </c>
    </row>
    <row r="3" spans="1:10" s="503" customFormat="1" ht="31.5" customHeight="1">
      <c r="A3" s="504">
        <v>1</v>
      </c>
      <c r="B3" s="505" t="s">
        <v>674</v>
      </c>
      <c r="C3" s="506">
        <v>366.17</v>
      </c>
      <c r="D3" s="506">
        <v>474186.04747500003</v>
      </c>
      <c r="E3" s="507">
        <v>7.0637842519999996</v>
      </c>
      <c r="F3" s="507">
        <v>1.3</v>
      </c>
      <c r="G3" s="508">
        <v>0.57904699999999998</v>
      </c>
      <c r="H3" s="508">
        <v>1.68</v>
      </c>
      <c r="I3" s="509">
        <v>-0.56590799999999997</v>
      </c>
      <c r="J3" s="509">
        <v>0.03</v>
      </c>
    </row>
    <row r="4" spans="1:10" s="503" customFormat="1" ht="33" customHeight="1">
      <c r="A4" s="504">
        <v>2</v>
      </c>
      <c r="B4" s="505" t="s">
        <v>675</v>
      </c>
      <c r="C4" s="506">
        <v>121.09</v>
      </c>
      <c r="D4" s="506">
        <v>162935.35311</v>
      </c>
      <c r="E4" s="507">
        <v>2.4271911570000002</v>
      </c>
      <c r="F4" s="507">
        <v>1.39</v>
      </c>
      <c r="G4" s="508">
        <v>0.47261399999999998</v>
      </c>
      <c r="H4" s="508">
        <v>1.98</v>
      </c>
      <c r="I4" s="509">
        <v>3.9222839999999999</v>
      </c>
      <c r="J4" s="509">
        <v>0.03</v>
      </c>
    </row>
    <row r="5" spans="1:10" s="503" customFormat="1" ht="31.5" customHeight="1">
      <c r="A5" s="504">
        <v>3</v>
      </c>
      <c r="B5" s="505" t="s">
        <v>676</v>
      </c>
      <c r="C5" s="506">
        <v>892.46</v>
      </c>
      <c r="D5" s="506">
        <v>195943.791834</v>
      </c>
      <c r="E5" s="507">
        <v>2.9189063630000001</v>
      </c>
      <c r="F5" s="507">
        <v>1.07</v>
      </c>
      <c r="G5" s="508">
        <v>0.44062400000000002</v>
      </c>
      <c r="H5" s="508">
        <v>1.59</v>
      </c>
      <c r="I5" s="509">
        <v>-5.5896689999999998</v>
      </c>
      <c r="J5" s="509">
        <v>0.02</v>
      </c>
    </row>
    <row r="6" spans="1:10" s="503" customFormat="1" ht="30" customHeight="1">
      <c r="A6" s="504">
        <v>4</v>
      </c>
      <c r="B6" s="505" t="s">
        <v>677</v>
      </c>
      <c r="C6" s="506">
        <v>88.78</v>
      </c>
      <c r="D6" s="506">
        <v>99065.731495999993</v>
      </c>
      <c r="E6" s="507">
        <v>1.475747669</v>
      </c>
      <c r="F6" s="507">
        <v>0.98</v>
      </c>
      <c r="G6" s="508">
        <v>0.31728099999999998</v>
      </c>
      <c r="H6" s="508">
        <v>1.71</v>
      </c>
      <c r="I6" s="509">
        <v>-0.13670099999999999</v>
      </c>
      <c r="J6" s="509">
        <v>0.04</v>
      </c>
    </row>
    <row r="7" spans="1:10" s="503" customFormat="1" ht="31.5" customHeight="1">
      <c r="A7" s="504">
        <v>5</v>
      </c>
      <c r="B7" s="505" t="s">
        <v>678</v>
      </c>
      <c r="C7" s="506">
        <v>557.82000000000005</v>
      </c>
      <c r="D7" s="506">
        <v>705132.87421499996</v>
      </c>
      <c r="E7" s="507">
        <v>10.504118624</v>
      </c>
      <c r="F7" s="507">
        <v>1.1499999999999999</v>
      </c>
      <c r="G7" s="508">
        <v>0.549512</v>
      </c>
      <c r="H7" s="508">
        <v>1.52</v>
      </c>
      <c r="I7" s="509">
        <v>-0.13720399999999999</v>
      </c>
      <c r="J7" s="509">
        <v>0.03</v>
      </c>
    </row>
    <row r="8" spans="1:10" s="503" customFormat="1" ht="31.5" customHeight="1">
      <c r="A8" s="504">
        <v>6</v>
      </c>
      <c r="B8" s="505" t="s">
        <v>679</v>
      </c>
      <c r="C8" s="506">
        <v>2104.04</v>
      </c>
      <c r="D8" s="506">
        <v>544458.09138200001</v>
      </c>
      <c r="E8" s="507">
        <v>8.1106023940000007</v>
      </c>
      <c r="F8" s="507">
        <v>1.1499999999999999</v>
      </c>
      <c r="G8" s="508">
        <v>0.45399699999999998</v>
      </c>
      <c r="H8" s="508">
        <v>1.68</v>
      </c>
      <c r="I8" s="509">
        <v>-2.9905740000000001</v>
      </c>
      <c r="J8" s="509">
        <v>0.02</v>
      </c>
    </row>
    <row r="9" spans="1:10" s="503" customFormat="1" ht="31.5" customHeight="1">
      <c r="A9" s="504">
        <v>7</v>
      </c>
      <c r="B9" s="505" t="s">
        <v>680</v>
      </c>
      <c r="C9" s="506">
        <v>993.22</v>
      </c>
      <c r="D9" s="506">
        <v>247188.60129600001</v>
      </c>
      <c r="E9" s="507">
        <v>3.682282426</v>
      </c>
      <c r="F9" s="507">
        <v>0.91</v>
      </c>
      <c r="G9" s="508">
        <v>0.41830099999999998</v>
      </c>
      <c r="H9" s="508">
        <v>1.39</v>
      </c>
      <c r="I9" s="509">
        <v>-7.2243000000000002E-2</v>
      </c>
      <c r="J9" s="509">
        <v>0.03</v>
      </c>
    </row>
    <row r="10" spans="1:10" s="503" customFormat="1" ht="30.75" customHeight="1">
      <c r="A10" s="504">
        <v>8</v>
      </c>
      <c r="B10" s="505" t="s">
        <v>681</v>
      </c>
      <c r="C10" s="506">
        <v>6765.49</v>
      </c>
      <c r="D10" s="506">
        <v>801127.71055700001</v>
      </c>
      <c r="E10" s="507">
        <v>11.934120238</v>
      </c>
      <c r="F10" s="507">
        <v>1.07</v>
      </c>
      <c r="G10" s="508">
        <v>0.433396</v>
      </c>
      <c r="H10" s="508">
        <v>1.6</v>
      </c>
      <c r="I10" s="509">
        <v>-1.357321</v>
      </c>
      <c r="J10" s="509">
        <v>0.02</v>
      </c>
    </row>
    <row r="11" spans="1:10" s="503" customFormat="1" ht="32.25" customHeight="1">
      <c r="A11" s="504">
        <v>9</v>
      </c>
      <c r="B11" s="505" t="s">
        <v>682</v>
      </c>
      <c r="C11" s="506">
        <v>1221.99</v>
      </c>
      <c r="D11" s="506">
        <v>83789.543860999998</v>
      </c>
      <c r="E11" s="507">
        <v>1.248183627</v>
      </c>
      <c r="F11" s="507">
        <v>1.06</v>
      </c>
      <c r="G11" s="508">
        <v>0.20178599999999999</v>
      </c>
      <c r="H11" s="508">
        <v>2.3199999999999998</v>
      </c>
      <c r="I11" s="509">
        <v>-13.121604</v>
      </c>
      <c r="J11" s="509">
        <v>0.04</v>
      </c>
    </row>
    <row r="12" spans="1:10" s="503" customFormat="1" ht="30.75" customHeight="1">
      <c r="A12" s="504">
        <v>10</v>
      </c>
      <c r="B12" s="505" t="s">
        <v>683</v>
      </c>
      <c r="C12" s="506">
        <v>281.08999999999997</v>
      </c>
      <c r="D12" s="506">
        <v>254496.53083500001</v>
      </c>
      <c r="E12" s="507">
        <v>3.7911461040000001</v>
      </c>
      <c r="F12" s="507">
        <v>1.05</v>
      </c>
      <c r="G12" s="508">
        <v>0.48331000000000002</v>
      </c>
      <c r="H12" s="508">
        <v>1.48</v>
      </c>
      <c r="I12" s="509">
        <v>-0.90113399999999999</v>
      </c>
      <c r="J12" s="509">
        <v>0.03</v>
      </c>
    </row>
    <row r="13" spans="1:10" s="503" customFormat="1" ht="29.25" customHeight="1">
      <c r="A13" s="504">
        <v>11</v>
      </c>
      <c r="B13" s="505" t="s">
        <v>684</v>
      </c>
      <c r="C13" s="506">
        <v>621.6</v>
      </c>
      <c r="D13" s="506">
        <v>121552.698298</v>
      </c>
      <c r="E13" s="507">
        <v>1.8107281740000001</v>
      </c>
      <c r="F13" s="507">
        <v>0.99</v>
      </c>
      <c r="G13" s="508">
        <v>0.32315700000000003</v>
      </c>
      <c r="H13" s="508">
        <v>1.71</v>
      </c>
      <c r="I13" s="509">
        <v>-7.8920640000000004</v>
      </c>
      <c r="J13" s="509">
        <v>0.05</v>
      </c>
    </row>
    <row r="14" spans="1:10" s="503" customFormat="1" ht="33.75" customHeight="1">
      <c r="A14" s="504">
        <v>12</v>
      </c>
      <c r="B14" s="510" t="s">
        <v>685</v>
      </c>
      <c r="C14" s="506">
        <v>664.26</v>
      </c>
      <c r="D14" s="506">
        <v>74034.968865000003</v>
      </c>
      <c r="E14" s="507">
        <v>1.102873123</v>
      </c>
      <c r="F14" s="507">
        <v>1.2</v>
      </c>
      <c r="G14" s="508">
        <v>0.341393</v>
      </c>
      <c r="H14" s="508">
        <v>2.02</v>
      </c>
      <c r="I14" s="509">
        <v>-6.9777719999999999</v>
      </c>
      <c r="J14" s="509">
        <v>0.03</v>
      </c>
    </row>
    <row r="15" spans="1:10" s="503" customFormat="1" ht="30.75" customHeight="1">
      <c r="A15" s="504">
        <v>13</v>
      </c>
      <c r="B15" s="505" t="s">
        <v>686</v>
      </c>
      <c r="C15" s="506">
        <v>234.96</v>
      </c>
      <c r="D15" s="506">
        <v>219426.67952899999</v>
      </c>
      <c r="E15" s="507">
        <v>3.2687227550000002</v>
      </c>
      <c r="F15" s="507">
        <v>0.72</v>
      </c>
      <c r="G15" s="508">
        <v>0.216727</v>
      </c>
      <c r="H15" s="508">
        <v>1.52</v>
      </c>
      <c r="I15" s="509">
        <v>-4.6535529999999996</v>
      </c>
      <c r="J15" s="509">
        <v>0.03</v>
      </c>
    </row>
    <row r="16" spans="1:10" s="503" customFormat="1" ht="28.5" customHeight="1">
      <c r="A16" s="504">
        <v>14</v>
      </c>
      <c r="B16" s="505" t="s">
        <v>687</v>
      </c>
      <c r="C16" s="506">
        <v>96.42</v>
      </c>
      <c r="D16" s="506">
        <v>66560.221565999993</v>
      </c>
      <c r="E16" s="507">
        <v>0.99152441800000002</v>
      </c>
      <c r="F16" s="507">
        <v>0.53</v>
      </c>
      <c r="G16" s="508">
        <v>0.17841699999999999</v>
      </c>
      <c r="H16" s="508">
        <v>1.23</v>
      </c>
      <c r="I16" s="509">
        <v>-1.880566</v>
      </c>
      <c r="J16" s="509">
        <v>0.06</v>
      </c>
    </row>
    <row r="17" spans="1:10" s="503" customFormat="1" ht="29.25" customHeight="1">
      <c r="A17" s="504">
        <v>15</v>
      </c>
      <c r="B17" s="505" t="s">
        <v>688</v>
      </c>
      <c r="C17" s="506">
        <v>95.92</v>
      </c>
      <c r="D17" s="506">
        <v>127560.384827</v>
      </c>
      <c r="E17" s="507">
        <v>1.9002225859999999</v>
      </c>
      <c r="F17" s="507">
        <v>0.73</v>
      </c>
      <c r="G17" s="508">
        <v>0.195743</v>
      </c>
      <c r="H17" s="508">
        <v>1.63</v>
      </c>
      <c r="I17" s="509">
        <v>3.77393</v>
      </c>
      <c r="J17" s="509">
        <v>0.03</v>
      </c>
    </row>
    <row r="18" spans="1:10" s="503" customFormat="1" ht="29.25" customHeight="1">
      <c r="A18" s="504">
        <v>16</v>
      </c>
      <c r="B18" s="505" t="s">
        <v>689</v>
      </c>
      <c r="C18" s="506">
        <v>1241.6500000000001</v>
      </c>
      <c r="D18" s="506">
        <v>331838.17307800002</v>
      </c>
      <c r="E18" s="507">
        <v>4.9432775879999999</v>
      </c>
      <c r="F18" s="507">
        <v>0.49</v>
      </c>
      <c r="G18" s="508">
        <v>0.13728899999999999</v>
      </c>
      <c r="H18" s="508">
        <v>1.3</v>
      </c>
      <c r="I18" s="509">
        <v>6.969481</v>
      </c>
      <c r="J18" s="509">
        <v>0.03</v>
      </c>
    </row>
    <row r="19" spans="1:10" s="503" customFormat="1" ht="30" customHeight="1">
      <c r="A19" s="504">
        <v>17</v>
      </c>
      <c r="B19" s="505" t="s">
        <v>690</v>
      </c>
      <c r="C19" s="506">
        <v>1097.44</v>
      </c>
      <c r="D19" s="506">
        <v>57329.804972999998</v>
      </c>
      <c r="E19" s="507">
        <v>0.85402212</v>
      </c>
      <c r="F19" s="507">
        <v>1</v>
      </c>
      <c r="G19" s="508">
        <v>0.43110500000000002</v>
      </c>
      <c r="H19" s="508">
        <v>1.5</v>
      </c>
      <c r="I19" s="509">
        <v>-2.946339</v>
      </c>
      <c r="J19" s="509">
        <v>0.05</v>
      </c>
    </row>
    <row r="20" spans="1:10" s="503" customFormat="1" ht="30" customHeight="1">
      <c r="A20" s="504">
        <v>18</v>
      </c>
      <c r="B20" s="505" t="s">
        <v>691</v>
      </c>
      <c r="C20" s="506">
        <v>239.93</v>
      </c>
      <c r="D20" s="506">
        <v>103323.52899000001</v>
      </c>
      <c r="E20" s="507">
        <v>1.5391745939999999</v>
      </c>
      <c r="F20" s="507">
        <v>0.54</v>
      </c>
      <c r="G20" s="508">
        <v>0.15590100000000001</v>
      </c>
      <c r="H20" s="508">
        <v>1.35</v>
      </c>
      <c r="I20" s="509">
        <v>-7.5362309999999999</v>
      </c>
      <c r="J20" s="509">
        <v>0.05</v>
      </c>
    </row>
    <row r="21" spans="1:10" s="503" customFormat="1" ht="33.75" customHeight="1">
      <c r="A21" s="504">
        <v>19</v>
      </c>
      <c r="B21" s="505" t="s">
        <v>692</v>
      </c>
      <c r="C21" s="506">
        <v>1396.19</v>
      </c>
      <c r="D21" s="506">
        <v>595857.27942499996</v>
      </c>
      <c r="E21" s="507">
        <v>8.876278181</v>
      </c>
      <c r="F21" s="507">
        <v>1.02</v>
      </c>
      <c r="G21" s="508">
        <v>0.54402099999999998</v>
      </c>
      <c r="H21" s="508">
        <v>1.36</v>
      </c>
      <c r="I21" s="509">
        <v>2.7655859999999999</v>
      </c>
      <c r="J21" s="509">
        <v>0.03</v>
      </c>
    </row>
    <row r="22" spans="1:10" s="503" customFormat="1" ht="33" customHeight="1">
      <c r="A22" s="504">
        <v>20</v>
      </c>
      <c r="B22" s="505" t="s">
        <v>693</v>
      </c>
      <c r="C22" s="506">
        <v>775.84</v>
      </c>
      <c r="D22" s="506">
        <v>70190.036074000003</v>
      </c>
      <c r="E22" s="507">
        <v>1.0455965</v>
      </c>
      <c r="F22" s="507">
        <v>1.36</v>
      </c>
      <c r="G22" s="508">
        <v>0.42318</v>
      </c>
      <c r="H22" s="508">
        <v>2.06</v>
      </c>
      <c r="I22" s="509">
        <v>-0.53063800000000005</v>
      </c>
      <c r="J22" s="509">
        <v>0.09</v>
      </c>
    </row>
    <row r="23" spans="1:10" s="503" customFormat="1" ht="31.5">
      <c r="A23" s="504">
        <v>21</v>
      </c>
      <c r="B23" s="505" t="s">
        <v>694</v>
      </c>
      <c r="C23" s="506">
        <v>615.22</v>
      </c>
      <c r="D23" s="506">
        <v>233371.74049200001</v>
      </c>
      <c r="E23" s="507">
        <v>3.4764574669999999</v>
      </c>
      <c r="F23" s="507">
        <v>1.05</v>
      </c>
      <c r="G23" s="508">
        <v>0.377751</v>
      </c>
      <c r="H23" s="508">
        <v>1.67</v>
      </c>
      <c r="I23" s="509">
        <v>-3.1950889999999998</v>
      </c>
      <c r="J23" s="509">
        <v>0.03</v>
      </c>
    </row>
    <row r="24" spans="1:10" s="503" customFormat="1" ht="27.75" customHeight="1">
      <c r="A24" s="504">
        <v>22</v>
      </c>
      <c r="B24" s="505" t="s">
        <v>695</v>
      </c>
      <c r="C24" s="506">
        <v>542.73</v>
      </c>
      <c r="D24" s="506">
        <v>114040.279109</v>
      </c>
      <c r="E24" s="507">
        <v>1.6988182839999999</v>
      </c>
      <c r="F24" s="507">
        <v>0.87</v>
      </c>
      <c r="G24" s="508">
        <v>0.33837499999999998</v>
      </c>
      <c r="H24" s="508">
        <v>1.47</v>
      </c>
      <c r="I24" s="509">
        <v>-4.0514659999999996</v>
      </c>
      <c r="J24" s="509">
        <v>0.04</v>
      </c>
    </row>
    <row r="25" spans="1:10" s="503" customFormat="1" ht="26.25" customHeight="1">
      <c r="A25" s="504">
        <v>23</v>
      </c>
      <c r="B25" s="505" t="s">
        <v>696</v>
      </c>
      <c r="C25" s="506">
        <v>2786.81</v>
      </c>
      <c r="D25" s="506">
        <v>181860.94143400001</v>
      </c>
      <c r="E25" s="507">
        <v>2.7091190489999999</v>
      </c>
      <c r="F25" s="507">
        <v>0.69</v>
      </c>
      <c r="G25" s="508">
        <v>0.23637900000000001</v>
      </c>
      <c r="H25" s="508">
        <v>1.39</v>
      </c>
      <c r="I25" s="509">
        <v>-3.5443030000000002</v>
      </c>
      <c r="J25" s="509">
        <v>0.05</v>
      </c>
    </row>
    <row r="26" spans="1:10" s="503" customFormat="1" ht="28.5" customHeight="1">
      <c r="A26" s="504">
        <v>24</v>
      </c>
      <c r="B26" s="505" t="s">
        <v>697</v>
      </c>
      <c r="C26" s="506">
        <v>151.04</v>
      </c>
      <c r="D26" s="506">
        <v>114649.993216</v>
      </c>
      <c r="E26" s="507">
        <v>1.707900983</v>
      </c>
      <c r="F26" s="507">
        <v>0.87</v>
      </c>
      <c r="G26" s="508">
        <v>0.28659499999999999</v>
      </c>
      <c r="H26" s="508">
        <v>1.59</v>
      </c>
      <c r="I26" s="509">
        <v>-2.986065</v>
      </c>
      <c r="J26" s="509">
        <v>0.03</v>
      </c>
    </row>
    <row r="27" spans="1:10" s="503" customFormat="1" ht="30" customHeight="1">
      <c r="A27" s="504">
        <v>25</v>
      </c>
      <c r="B27" s="510" t="s">
        <v>698</v>
      </c>
      <c r="C27" s="506">
        <v>288.68</v>
      </c>
      <c r="D27" s="506">
        <v>83865.276261999999</v>
      </c>
      <c r="E27" s="507">
        <v>1.249311786</v>
      </c>
      <c r="F27" s="507">
        <v>0.91</v>
      </c>
      <c r="G27" s="508">
        <v>0.29761500000000002</v>
      </c>
      <c r="H27" s="508">
        <v>1.63</v>
      </c>
      <c r="I27" s="509">
        <v>2.453767</v>
      </c>
      <c r="J27" s="509">
        <v>0.04</v>
      </c>
    </row>
    <row r="28" spans="1:10" s="503" customFormat="1" ht="30" customHeight="1">
      <c r="A28" s="504">
        <v>26</v>
      </c>
      <c r="B28" s="505" t="s">
        <v>699</v>
      </c>
      <c r="C28" s="506">
        <v>365.91</v>
      </c>
      <c r="D28" s="506">
        <v>339546.028406</v>
      </c>
      <c r="E28" s="507">
        <v>5.0580988219999998</v>
      </c>
      <c r="F28" s="507">
        <v>0.93</v>
      </c>
      <c r="G28" s="508">
        <v>0.43205100000000002</v>
      </c>
      <c r="H28" s="508">
        <v>1.39</v>
      </c>
      <c r="I28" s="509">
        <v>-1.289669</v>
      </c>
      <c r="J28" s="509">
        <v>0.03</v>
      </c>
    </row>
    <row r="29" spans="1:10" s="503" customFormat="1" ht="33.75" customHeight="1">
      <c r="A29" s="504">
        <v>27</v>
      </c>
      <c r="B29" s="505" t="s">
        <v>700</v>
      </c>
      <c r="C29" s="506">
        <v>9696.67</v>
      </c>
      <c r="D29" s="506">
        <v>81034.552928999998</v>
      </c>
      <c r="E29" s="507">
        <v>1.207143487</v>
      </c>
      <c r="F29" s="507">
        <v>0.45</v>
      </c>
      <c r="G29" s="508">
        <v>8.3954000000000001E-2</v>
      </c>
      <c r="H29" s="508">
        <v>1.53</v>
      </c>
      <c r="I29" s="509">
        <v>-0.35056900000000002</v>
      </c>
      <c r="J29" s="509">
        <v>0.04</v>
      </c>
    </row>
    <row r="30" spans="1:10" s="503" customFormat="1" ht="31.5" customHeight="1">
      <c r="A30" s="504">
        <v>28</v>
      </c>
      <c r="B30" s="505" t="s">
        <v>701</v>
      </c>
      <c r="C30" s="506">
        <v>486.97</v>
      </c>
      <c r="D30" s="506">
        <v>69703.428044</v>
      </c>
      <c r="E30" s="507">
        <v>1.0383476700000001</v>
      </c>
      <c r="F30" s="507">
        <v>1.1100000000000001</v>
      </c>
      <c r="G30" s="508">
        <v>0.35870999999999997</v>
      </c>
      <c r="H30" s="508">
        <v>1.82</v>
      </c>
      <c r="I30" s="509">
        <v>8.5048750000000002</v>
      </c>
      <c r="J30" s="509">
        <v>0.04</v>
      </c>
    </row>
    <row r="31" spans="1:10" s="503" customFormat="1" ht="30.75" customHeight="1">
      <c r="A31" s="504">
        <v>29</v>
      </c>
      <c r="B31" s="505" t="s">
        <v>702</v>
      </c>
      <c r="C31" s="506">
        <v>6975.45</v>
      </c>
      <c r="D31" s="506">
        <v>75964.427033</v>
      </c>
      <c r="E31" s="507">
        <v>1.1316155889999999</v>
      </c>
      <c r="F31" s="507">
        <v>0.44</v>
      </c>
      <c r="G31" s="508">
        <v>7.9663999999999999E-2</v>
      </c>
      <c r="H31" s="508">
        <v>1.52</v>
      </c>
      <c r="I31" s="509">
        <v>2.7270620000000001</v>
      </c>
      <c r="J31" s="509">
        <v>0.04</v>
      </c>
    </row>
    <row r="32" spans="1:10" s="503" customFormat="1" ht="55.5" customHeight="1">
      <c r="A32" s="504">
        <v>30</v>
      </c>
      <c r="B32" s="505" t="s">
        <v>703</v>
      </c>
      <c r="C32" s="506">
        <v>159.28</v>
      </c>
      <c r="D32" s="506">
        <v>82883.323136000006</v>
      </c>
      <c r="E32" s="507">
        <v>1.234683972</v>
      </c>
      <c r="F32" s="507">
        <v>1.32</v>
      </c>
      <c r="G32" s="508">
        <v>0.41586699999999999</v>
      </c>
      <c r="H32" s="508">
        <v>2.02</v>
      </c>
      <c r="I32" s="509">
        <v>-0.66262100000000002</v>
      </c>
      <c r="J32" s="509">
        <v>0.05</v>
      </c>
    </row>
    <row r="33" spans="1:10" s="503" customFormat="1" ht="15" customHeight="1">
      <c r="A33" s="511"/>
      <c r="B33" s="512"/>
      <c r="C33" s="513"/>
      <c r="D33" s="513"/>
      <c r="E33" s="514"/>
      <c r="F33" s="515"/>
      <c r="G33" s="516"/>
      <c r="H33" s="516"/>
      <c r="I33" s="517"/>
      <c r="J33" s="517"/>
    </row>
    <row r="34" spans="1:10" s="503" customFormat="1" ht="68.25" customHeight="1">
      <c r="A34" s="1387" t="s">
        <v>704</v>
      </c>
      <c r="B34" s="1387"/>
      <c r="C34" s="1387"/>
      <c r="D34" s="1387"/>
      <c r="E34" s="1387"/>
      <c r="F34" s="1387"/>
      <c r="G34" s="1387"/>
      <c r="H34" s="1387"/>
      <c r="I34" s="1387"/>
      <c r="J34" s="1387"/>
    </row>
    <row r="35" spans="1:10" s="503" customFormat="1" ht="39.75" customHeight="1">
      <c r="A35" s="1388" t="s">
        <v>705</v>
      </c>
      <c r="B35" s="1388"/>
      <c r="C35" s="1388"/>
      <c r="D35" s="1388"/>
      <c r="E35" s="1388"/>
      <c r="F35" s="1388"/>
      <c r="G35" s="1388"/>
      <c r="H35" s="1388"/>
      <c r="I35" s="1388"/>
      <c r="J35" s="1388"/>
    </row>
    <row r="36" spans="1:10" s="503" customFormat="1" ht="37.5" customHeight="1">
      <c r="A36" s="1387" t="s">
        <v>706</v>
      </c>
      <c r="B36" s="1387"/>
      <c r="C36" s="1387"/>
      <c r="D36" s="1387"/>
      <c r="E36" s="1387"/>
      <c r="F36" s="1387"/>
      <c r="G36" s="1387"/>
      <c r="H36" s="1387"/>
      <c r="I36" s="1387"/>
      <c r="J36" s="1387"/>
    </row>
    <row r="37" spans="1:10" s="503" customFormat="1" ht="66" customHeight="1">
      <c r="A37" s="1387" t="s">
        <v>707</v>
      </c>
      <c r="B37" s="1387"/>
      <c r="C37" s="1387"/>
      <c r="D37" s="1387"/>
      <c r="E37" s="1387"/>
      <c r="F37" s="1387"/>
      <c r="G37" s="1387"/>
      <c r="H37" s="1387"/>
      <c r="I37" s="1387"/>
      <c r="J37" s="1387"/>
    </row>
    <row r="38" spans="1:10" s="503" customFormat="1" ht="37.5" customHeight="1">
      <c r="A38" s="1387" t="s">
        <v>708</v>
      </c>
      <c r="B38" s="1387"/>
      <c r="C38" s="1387"/>
      <c r="D38" s="1387"/>
      <c r="E38" s="1387"/>
      <c r="F38" s="1387"/>
      <c r="G38" s="1387"/>
      <c r="H38" s="1387"/>
      <c r="I38" s="1387"/>
      <c r="J38" s="1387"/>
    </row>
    <row r="39" spans="1:10" s="503" customFormat="1" ht="32.25" customHeight="1">
      <c r="A39" s="1382" t="s">
        <v>709</v>
      </c>
      <c r="B39" s="1383"/>
      <c r="C39" s="1383"/>
      <c r="D39" s="1383"/>
      <c r="E39" s="1383"/>
      <c r="F39" s="1383"/>
      <c r="G39" s="1383"/>
      <c r="H39" s="1383"/>
      <c r="I39" s="1383"/>
      <c r="J39" s="1384"/>
    </row>
    <row r="40" spans="1:10" s="503" customFormat="1" ht="27.6" customHeight="1">
      <c r="H40" s="518"/>
    </row>
  </sheetData>
  <mergeCells count="7">
    <mergeCell ref="A39:J39"/>
    <mergeCell ref="A1:J1"/>
    <mergeCell ref="A34:J34"/>
    <mergeCell ref="A35:J35"/>
    <mergeCell ref="A36:J36"/>
    <mergeCell ref="A37:J37"/>
    <mergeCell ref="A38:J38"/>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topLeftCell="A2" zoomScale="95" zoomScaleNormal="95" workbookViewId="0">
      <selection activeCell="A2" sqref="A2:A3"/>
    </sheetView>
  </sheetViews>
  <sheetFormatPr defaultColWidth="9.140625" defaultRowHeight="12"/>
  <cols>
    <col min="1" max="1" width="7.5703125" style="519" customWidth="1"/>
    <col min="2" max="2" width="25.42578125" style="519" customWidth="1"/>
    <col min="3" max="3" width="14.5703125" style="519" bestFit="1" customWidth="1"/>
    <col min="4" max="4" width="31" style="519" customWidth="1"/>
    <col min="5" max="5" width="14.140625" style="519" customWidth="1"/>
    <col min="6" max="6" width="8.5703125" style="519" customWidth="1"/>
    <col min="7" max="7" width="9" style="519" customWidth="1"/>
    <col min="8" max="8" width="15.42578125" style="519" customWidth="1"/>
    <col min="9" max="9" width="17.85546875" style="519" customWidth="1"/>
    <col min="10" max="10" width="15.28515625" style="519" customWidth="1"/>
    <col min="11" max="11" width="30.42578125" style="519" bestFit="1" customWidth="1"/>
    <col min="12" max="12" width="4.5703125" style="519" bestFit="1" customWidth="1"/>
    <col min="13" max="16384" width="9.140625" style="519"/>
  </cols>
  <sheetData>
    <row r="1" spans="1:11" ht="45" customHeight="1">
      <c r="A1" s="1389" t="s">
        <v>710</v>
      </c>
      <c r="B1" s="1390"/>
      <c r="C1" s="1390"/>
      <c r="D1" s="1390"/>
      <c r="E1" s="1390"/>
      <c r="F1" s="1390"/>
      <c r="G1" s="1390"/>
      <c r="H1" s="1390"/>
      <c r="I1" s="1390"/>
      <c r="J1" s="1390"/>
      <c r="K1" s="1390"/>
    </row>
    <row r="2" spans="1:11" s="525" customFormat="1" ht="112.5" customHeight="1">
      <c r="A2" s="520" t="s">
        <v>664</v>
      </c>
      <c r="B2" s="520" t="s">
        <v>665</v>
      </c>
      <c r="C2" s="521" t="s">
        <v>666</v>
      </c>
      <c r="D2" s="521" t="s">
        <v>667</v>
      </c>
      <c r="E2" s="522" t="s">
        <v>711</v>
      </c>
      <c r="F2" s="522" t="s">
        <v>669</v>
      </c>
      <c r="G2" s="522" t="s">
        <v>670</v>
      </c>
      <c r="H2" s="523" t="s">
        <v>671</v>
      </c>
      <c r="I2" s="521" t="s">
        <v>672</v>
      </c>
      <c r="J2" s="521" t="s">
        <v>673</v>
      </c>
      <c r="K2" s="524"/>
    </row>
    <row r="3" spans="1:11" s="525" customFormat="1" ht="31.5">
      <c r="A3" s="504">
        <v>1</v>
      </c>
      <c r="B3" s="505" t="s">
        <v>712</v>
      </c>
      <c r="C3" s="506">
        <v>114.0001121</v>
      </c>
      <c r="D3" s="506">
        <v>37314.97</v>
      </c>
      <c r="E3" s="507">
        <v>0.49</v>
      </c>
      <c r="F3" s="507">
        <v>1.59</v>
      </c>
      <c r="G3" s="508">
        <v>0.13</v>
      </c>
      <c r="H3" s="508">
        <v>11.43</v>
      </c>
      <c r="I3" s="509">
        <v>-54.14</v>
      </c>
      <c r="J3" s="509">
        <v>0.17</v>
      </c>
      <c r="K3" s="524"/>
    </row>
    <row r="4" spans="1:11" s="525" customFormat="1" ht="63">
      <c r="A4" s="504">
        <v>2</v>
      </c>
      <c r="B4" s="505" t="s">
        <v>713</v>
      </c>
      <c r="C4" s="506">
        <v>432.02778899999998</v>
      </c>
      <c r="D4" s="506">
        <v>44792.1</v>
      </c>
      <c r="E4" s="507">
        <v>0.59</v>
      </c>
      <c r="F4" s="507">
        <v>1.57</v>
      </c>
      <c r="G4" s="508">
        <v>0.28000000000000003</v>
      </c>
      <c r="H4" s="508">
        <v>6.1</v>
      </c>
      <c r="I4" s="509">
        <v>-3.3</v>
      </c>
      <c r="J4" s="509">
        <v>0.06</v>
      </c>
      <c r="K4" s="524"/>
    </row>
    <row r="5" spans="1:11" s="525" customFormat="1" ht="63">
      <c r="A5" s="504">
        <v>3</v>
      </c>
      <c r="B5" s="505" t="s">
        <v>714</v>
      </c>
      <c r="C5" s="506">
        <v>71.892328500000005</v>
      </c>
      <c r="D5" s="506">
        <v>44935.17</v>
      </c>
      <c r="E5" s="507">
        <v>0.59</v>
      </c>
      <c r="F5" s="507">
        <v>0.78</v>
      </c>
      <c r="G5" s="508">
        <v>0.17</v>
      </c>
      <c r="H5" s="508">
        <v>1.72</v>
      </c>
      <c r="I5" s="509">
        <v>3.42</v>
      </c>
      <c r="J5" s="509">
        <v>0.02</v>
      </c>
      <c r="K5" s="524"/>
    </row>
    <row r="6" spans="1:11" s="525" customFormat="1" ht="31.5">
      <c r="A6" s="504">
        <v>4</v>
      </c>
      <c r="B6" s="505" t="s">
        <v>715</v>
      </c>
      <c r="C6" s="506">
        <v>95.919779000000005</v>
      </c>
      <c r="D6" s="506">
        <v>127528.8</v>
      </c>
      <c r="E6" s="507">
        <v>1.67</v>
      </c>
      <c r="F6" s="507">
        <v>0.76</v>
      </c>
      <c r="G6" s="508">
        <v>0.2</v>
      </c>
      <c r="H6" s="508">
        <v>1.27</v>
      </c>
      <c r="I6" s="509">
        <v>3.78</v>
      </c>
      <c r="J6" s="509">
        <v>0.01</v>
      </c>
      <c r="K6" s="524"/>
    </row>
    <row r="7" spans="1:11" s="525" customFormat="1" ht="31.5">
      <c r="A7" s="504">
        <v>5</v>
      </c>
      <c r="B7" s="505" t="s">
        <v>716</v>
      </c>
      <c r="C7" s="506">
        <v>614.96236480000005</v>
      </c>
      <c r="D7" s="506">
        <v>228399.48</v>
      </c>
      <c r="E7" s="507">
        <v>2.99</v>
      </c>
      <c r="F7" s="507">
        <v>1.05</v>
      </c>
      <c r="G7" s="508">
        <v>0.37</v>
      </c>
      <c r="H7" s="508">
        <v>0.96</v>
      </c>
      <c r="I7" s="509">
        <v>-3.16</v>
      </c>
      <c r="J7" s="509">
        <v>0.02</v>
      </c>
      <c r="K7" s="524"/>
    </row>
    <row r="8" spans="1:11" s="525" customFormat="1" ht="31.5">
      <c r="A8" s="504">
        <v>6</v>
      </c>
      <c r="B8" s="505" t="s">
        <v>717</v>
      </c>
      <c r="C8" s="506">
        <v>282.957358</v>
      </c>
      <c r="D8" s="506">
        <v>41438.54</v>
      </c>
      <c r="E8" s="507">
        <v>0.54</v>
      </c>
      <c r="F8" s="507">
        <v>0.65</v>
      </c>
      <c r="G8" s="508">
        <v>0.18</v>
      </c>
      <c r="H8" s="508">
        <v>1.41</v>
      </c>
      <c r="I8" s="509">
        <v>-4.1100000000000003</v>
      </c>
      <c r="J8" s="509">
        <v>0.03</v>
      </c>
      <c r="K8" s="524"/>
    </row>
    <row r="9" spans="1:11" s="525" customFormat="1" ht="31.5">
      <c r="A9" s="504">
        <v>7</v>
      </c>
      <c r="B9" s="505" t="s">
        <v>718</v>
      </c>
      <c r="C9" s="506">
        <v>121.0858466</v>
      </c>
      <c r="D9" s="506">
        <v>162819.54</v>
      </c>
      <c r="E9" s="507">
        <v>2.13</v>
      </c>
      <c r="F9" s="507">
        <v>1.4</v>
      </c>
      <c r="G9" s="508">
        <v>0.47</v>
      </c>
      <c r="H9" s="508">
        <v>1.78</v>
      </c>
      <c r="I9" s="509">
        <v>3.83</v>
      </c>
      <c r="J9" s="509">
        <v>0.02</v>
      </c>
      <c r="K9" s="524"/>
    </row>
    <row r="10" spans="1:11" s="525" customFormat="1" ht="31.5">
      <c r="A10" s="504">
        <v>8</v>
      </c>
      <c r="B10" s="505" t="s">
        <v>719</v>
      </c>
      <c r="C10" s="506">
        <v>159.28154599999999</v>
      </c>
      <c r="D10" s="506">
        <v>72292.479999999996</v>
      </c>
      <c r="E10" s="507">
        <v>0.95</v>
      </c>
      <c r="F10" s="507">
        <v>1.35</v>
      </c>
      <c r="G10" s="508">
        <v>0.42</v>
      </c>
      <c r="H10" s="508">
        <v>2.02</v>
      </c>
      <c r="I10" s="509">
        <v>-0.56000000000000005</v>
      </c>
      <c r="J10" s="509">
        <v>0.03</v>
      </c>
      <c r="K10" s="524"/>
    </row>
    <row r="11" spans="1:11" s="525" customFormat="1" ht="63">
      <c r="A11" s="504">
        <v>9</v>
      </c>
      <c r="B11" s="505" t="s">
        <v>720</v>
      </c>
      <c r="C11" s="506">
        <v>2169.2527439999999</v>
      </c>
      <c r="D11" s="506">
        <v>30978.560000000001</v>
      </c>
      <c r="E11" s="507">
        <v>0.41</v>
      </c>
      <c r="F11" s="507">
        <v>0.78</v>
      </c>
      <c r="G11" s="508">
        <v>0.23</v>
      </c>
      <c r="H11" s="508">
        <v>1.1499999999999999</v>
      </c>
      <c r="I11" s="509">
        <v>-7.55</v>
      </c>
      <c r="J11" s="509">
        <v>0.02</v>
      </c>
      <c r="K11" s="524"/>
    </row>
    <row r="12" spans="1:11" s="525" customFormat="1" ht="31.5">
      <c r="A12" s="504">
        <v>10</v>
      </c>
      <c r="B12" s="505" t="s">
        <v>721</v>
      </c>
      <c r="C12" s="506">
        <v>2782.2102835000001</v>
      </c>
      <c r="D12" s="506">
        <v>185858.6</v>
      </c>
      <c r="E12" s="507">
        <v>2.4300000000000002</v>
      </c>
      <c r="F12" s="507">
        <v>0.72</v>
      </c>
      <c r="G12" s="508">
        <v>0.25</v>
      </c>
      <c r="H12" s="508">
        <v>0.93</v>
      </c>
      <c r="I12" s="509">
        <v>-3.64</v>
      </c>
      <c r="J12" s="509">
        <v>0.02</v>
      </c>
      <c r="K12" s="524"/>
    </row>
    <row r="13" spans="1:11" s="525" customFormat="1" ht="31.5">
      <c r="A13" s="504">
        <v>11</v>
      </c>
      <c r="B13" s="505" t="s">
        <v>722</v>
      </c>
      <c r="C13" s="506">
        <v>24.086829600000002</v>
      </c>
      <c r="D13" s="506">
        <v>52660.01</v>
      </c>
      <c r="E13" s="507">
        <v>0.69</v>
      </c>
      <c r="F13" s="507">
        <v>0.53</v>
      </c>
      <c r="G13" s="508">
        <v>0.12</v>
      </c>
      <c r="H13" s="508">
        <v>1.34</v>
      </c>
      <c r="I13" s="509">
        <v>3.34</v>
      </c>
      <c r="J13" s="509">
        <v>0.02</v>
      </c>
      <c r="K13" s="524"/>
    </row>
    <row r="14" spans="1:11" s="525" customFormat="1" ht="31.5">
      <c r="A14" s="504">
        <v>12</v>
      </c>
      <c r="B14" s="505" t="s">
        <v>723</v>
      </c>
      <c r="C14" s="506">
        <v>161.41468639999999</v>
      </c>
      <c r="D14" s="506">
        <v>49012.6</v>
      </c>
      <c r="E14" s="507">
        <v>0.64</v>
      </c>
      <c r="F14" s="507">
        <v>0.47</v>
      </c>
      <c r="G14" s="508">
        <v>0.1</v>
      </c>
      <c r="H14" s="508">
        <v>1.78</v>
      </c>
      <c r="I14" s="509">
        <v>-10.96</v>
      </c>
      <c r="J14" s="509">
        <v>0.02</v>
      </c>
      <c r="K14" s="524"/>
    </row>
    <row r="15" spans="1:11" s="525" customFormat="1" ht="31.5">
      <c r="A15" s="504">
        <v>13</v>
      </c>
      <c r="B15" s="505" t="s">
        <v>724</v>
      </c>
      <c r="C15" s="506">
        <v>6162.7283269999998</v>
      </c>
      <c r="D15" s="506">
        <v>45133.36</v>
      </c>
      <c r="E15" s="507">
        <v>0.59</v>
      </c>
      <c r="F15" s="507">
        <v>0.67</v>
      </c>
      <c r="G15" s="508">
        <v>0.1</v>
      </c>
      <c r="H15" s="508">
        <v>1.07</v>
      </c>
      <c r="I15" s="509">
        <v>-4.2</v>
      </c>
      <c r="J15" s="509">
        <v>0.03</v>
      </c>
      <c r="K15" s="524"/>
    </row>
    <row r="16" spans="1:11" s="525" customFormat="1" ht="31.5">
      <c r="A16" s="504">
        <v>14</v>
      </c>
      <c r="B16" s="505" t="s">
        <v>725</v>
      </c>
      <c r="C16" s="506">
        <v>53.093716000000001</v>
      </c>
      <c r="D16" s="506">
        <v>36005.18</v>
      </c>
      <c r="E16" s="507">
        <v>0.47</v>
      </c>
      <c r="F16" s="507">
        <v>0.56999999999999995</v>
      </c>
      <c r="G16" s="508">
        <v>0.08</v>
      </c>
      <c r="H16" s="508">
        <v>3</v>
      </c>
      <c r="I16" s="509">
        <v>-14.77</v>
      </c>
      <c r="J16" s="509">
        <v>0.03</v>
      </c>
      <c r="K16" s="524"/>
    </row>
    <row r="17" spans="1:11" s="525" customFormat="1" ht="63">
      <c r="A17" s="504">
        <v>15</v>
      </c>
      <c r="B17" s="505" t="s">
        <v>726</v>
      </c>
      <c r="C17" s="506">
        <v>83.261819500000001</v>
      </c>
      <c r="D17" s="506">
        <v>52473.56</v>
      </c>
      <c r="E17" s="507">
        <v>0.69</v>
      </c>
      <c r="F17" s="507">
        <v>0.51</v>
      </c>
      <c r="G17" s="508">
        <v>0.12</v>
      </c>
      <c r="H17" s="508">
        <v>0.92</v>
      </c>
      <c r="I17" s="509">
        <v>-0.17</v>
      </c>
      <c r="J17" s="509">
        <v>0.02</v>
      </c>
      <c r="K17" s="524"/>
    </row>
    <row r="18" spans="1:11" s="525" customFormat="1" ht="31.5">
      <c r="A18" s="504">
        <v>16</v>
      </c>
      <c r="B18" s="505" t="s">
        <v>727</v>
      </c>
      <c r="C18" s="506">
        <v>27.347802000000001</v>
      </c>
      <c r="D18" s="506">
        <v>43319.16</v>
      </c>
      <c r="E18" s="507">
        <v>0.56999999999999995</v>
      </c>
      <c r="F18" s="507">
        <v>1.01</v>
      </c>
      <c r="G18" s="508">
        <v>0.28000000000000003</v>
      </c>
      <c r="H18" s="508">
        <v>1.68</v>
      </c>
      <c r="I18" s="509">
        <v>-4.82</v>
      </c>
      <c r="J18" s="509">
        <v>0.02</v>
      </c>
      <c r="K18" s="524"/>
    </row>
    <row r="19" spans="1:11" s="525" customFormat="1" ht="31.5">
      <c r="A19" s="504">
        <v>17</v>
      </c>
      <c r="B19" s="505" t="s">
        <v>728</v>
      </c>
      <c r="C19" s="506">
        <v>131.6803372</v>
      </c>
      <c r="D19" s="506">
        <v>59241.24</v>
      </c>
      <c r="E19" s="507">
        <v>0.78</v>
      </c>
      <c r="F19" s="507">
        <v>0.99</v>
      </c>
      <c r="G19" s="508">
        <v>0.39</v>
      </c>
      <c r="H19" s="508">
        <v>1.05</v>
      </c>
      <c r="I19" s="509">
        <v>-0.73</v>
      </c>
      <c r="J19" s="509">
        <v>0.02</v>
      </c>
      <c r="K19" s="524"/>
    </row>
    <row r="20" spans="1:11" s="525" customFormat="1" ht="47.25">
      <c r="A20" s="504">
        <v>18</v>
      </c>
      <c r="B20" s="505" t="s">
        <v>729</v>
      </c>
      <c r="C20" s="506">
        <v>542.73301919999994</v>
      </c>
      <c r="D20" s="506">
        <v>114045.57</v>
      </c>
      <c r="E20" s="507">
        <v>1.49</v>
      </c>
      <c r="F20" s="507">
        <v>0.89</v>
      </c>
      <c r="G20" s="508">
        <v>0.34</v>
      </c>
      <c r="H20" s="508">
        <v>1.07</v>
      </c>
      <c r="I20" s="509">
        <v>-3.97</v>
      </c>
      <c r="J20" s="509">
        <v>0.02</v>
      </c>
      <c r="K20" s="524"/>
    </row>
    <row r="21" spans="1:11" s="525" customFormat="1" ht="31.5">
      <c r="A21" s="504">
        <v>19</v>
      </c>
      <c r="B21" s="505" t="s">
        <v>730</v>
      </c>
      <c r="C21" s="506">
        <v>557.67553959999998</v>
      </c>
      <c r="D21" s="506">
        <v>704725.66</v>
      </c>
      <c r="E21" s="507">
        <v>9.23</v>
      </c>
      <c r="F21" s="507">
        <v>1.1399999999999999</v>
      </c>
      <c r="G21" s="508">
        <v>0.52</v>
      </c>
      <c r="H21" s="508">
        <v>1.1100000000000001</v>
      </c>
      <c r="I21" s="509">
        <v>-0.24</v>
      </c>
      <c r="J21" s="509">
        <v>0.02</v>
      </c>
      <c r="K21" s="524"/>
    </row>
    <row r="22" spans="1:11" s="525" customFormat="1" ht="63">
      <c r="A22" s="504">
        <v>20</v>
      </c>
      <c r="B22" s="505" t="s">
        <v>731</v>
      </c>
      <c r="C22" s="506">
        <v>2149.1750050000001</v>
      </c>
      <c r="D22" s="506">
        <v>48323.77</v>
      </c>
      <c r="E22" s="507">
        <v>0.63</v>
      </c>
      <c r="F22" s="507">
        <v>0.99</v>
      </c>
      <c r="G22" s="508">
        <v>0.26</v>
      </c>
      <c r="H22" s="508">
        <v>2.99</v>
      </c>
      <c r="I22" s="509">
        <v>-15.56</v>
      </c>
      <c r="J22" s="509">
        <v>0.02</v>
      </c>
      <c r="K22" s="524"/>
    </row>
    <row r="23" spans="1:11" s="525" customFormat="1" ht="31.5">
      <c r="A23" s="504">
        <v>21</v>
      </c>
      <c r="B23" s="505" t="s">
        <v>732</v>
      </c>
      <c r="C23" s="506">
        <v>39.966086599999997</v>
      </c>
      <c r="D23" s="506">
        <v>31421.64</v>
      </c>
      <c r="E23" s="507">
        <v>0.41</v>
      </c>
      <c r="F23" s="507">
        <v>0.81</v>
      </c>
      <c r="G23" s="508">
        <v>0.22</v>
      </c>
      <c r="H23" s="508">
        <v>1.01</v>
      </c>
      <c r="I23" s="509">
        <v>-12.45</v>
      </c>
      <c r="J23" s="509">
        <v>0.02</v>
      </c>
      <c r="K23" s="524"/>
    </row>
    <row r="24" spans="1:11" s="525" customFormat="1" ht="31.5">
      <c r="A24" s="504">
        <v>22</v>
      </c>
      <c r="B24" s="505" t="s">
        <v>733</v>
      </c>
      <c r="C24" s="506">
        <v>224.7194585</v>
      </c>
      <c r="D24" s="506">
        <v>58310.21</v>
      </c>
      <c r="E24" s="507">
        <v>0.76</v>
      </c>
      <c r="F24" s="507">
        <v>1.41</v>
      </c>
      <c r="G24" s="508">
        <v>0.28000000000000003</v>
      </c>
      <c r="H24" s="508">
        <v>1.86</v>
      </c>
      <c r="I24" s="509">
        <v>-14.77</v>
      </c>
      <c r="J24" s="509">
        <v>0.02</v>
      </c>
      <c r="K24" s="524"/>
    </row>
    <row r="25" spans="1:11" s="525" customFormat="1" ht="47.25">
      <c r="A25" s="504">
        <v>23</v>
      </c>
      <c r="B25" s="505" t="s">
        <v>734</v>
      </c>
      <c r="C25" s="506">
        <v>234.95912619999999</v>
      </c>
      <c r="D25" s="506">
        <v>219697.83</v>
      </c>
      <c r="E25" s="507">
        <v>2.88</v>
      </c>
      <c r="F25" s="507">
        <v>0.74</v>
      </c>
      <c r="G25" s="508">
        <v>0.22</v>
      </c>
      <c r="H25" s="508">
        <v>0.75</v>
      </c>
      <c r="I25" s="509">
        <v>-4.51</v>
      </c>
      <c r="J25" s="509">
        <v>0.02</v>
      </c>
      <c r="K25" s="524"/>
    </row>
    <row r="26" spans="1:11" s="525" customFormat="1" ht="78.75">
      <c r="A26" s="504">
        <v>24</v>
      </c>
      <c r="B26" s="505" t="s">
        <v>735</v>
      </c>
      <c r="C26" s="506">
        <v>364.30806960000001</v>
      </c>
      <c r="D26" s="506">
        <v>470568.63</v>
      </c>
      <c r="E26" s="507">
        <v>6.16</v>
      </c>
      <c r="F26" s="507">
        <v>1.3</v>
      </c>
      <c r="G26" s="508">
        <v>0.55000000000000004</v>
      </c>
      <c r="H26" s="508">
        <v>1.1100000000000001</v>
      </c>
      <c r="I26" s="509">
        <v>-0.51</v>
      </c>
      <c r="J26" s="509">
        <v>0.01</v>
      </c>
      <c r="K26" s="524"/>
    </row>
    <row r="27" spans="1:11" s="525" customFormat="1" ht="47.25">
      <c r="A27" s="504">
        <v>25</v>
      </c>
      <c r="B27" s="505" t="s">
        <v>736</v>
      </c>
      <c r="C27" s="506">
        <v>1395.2829925999999</v>
      </c>
      <c r="D27" s="506">
        <v>596378.82999999996</v>
      </c>
      <c r="E27" s="507">
        <v>7.81</v>
      </c>
      <c r="F27" s="507">
        <v>1.02</v>
      </c>
      <c r="G27" s="508">
        <v>0.53</v>
      </c>
      <c r="H27" s="508">
        <v>1.01</v>
      </c>
      <c r="I27" s="509">
        <v>2.76</v>
      </c>
      <c r="J27" s="509">
        <v>0.03</v>
      </c>
      <c r="K27" s="524"/>
    </row>
    <row r="28" spans="1:11" s="525" customFormat="1" ht="31.5">
      <c r="A28" s="504">
        <v>26</v>
      </c>
      <c r="B28" s="505" t="s">
        <v>737</v>
      </c>
      <c r="C28" s="506">
        <v>1241.2309002</v>
      </c>
      <c r="D28" s="506">
        <v>331975.89</v>
      </c>
      <c r="E28" s="507">
        <v>4.3499999999999996</v>
      </c>
      <c r="F28" s="507">
        <v>0.5</v>
      </c>
      <c r="G28" s="508">
        <v>0.14000000000000001</v>
      </c>
      <c r="H28" s="508">
        <v>1.62</v>
      </c>
      <c r="I28" s="509">
        <v>6.91</v>
      </c>
      <c r="J28" s="509">
        <v>0.03</v>
      </c>
      <c r="K28" s="524"/>
    </row>
    <row r="29" spans="1:11" s="525" customFormat="1" ht="31.5">
      <c r="A29" s="504">
        <v>27</v>
      </c>
      <c r="B29" s="505" t="s">
        <v>738</v>
      </c>
      <c r="C29" s="506">
        <v>775.41504399999997</v>
      </c>
      <c r="D29" s="506">
        <v>70195.839999999997</v>
      </c>
      <c r="E29" s="507">
        <v>0.92</v>
      </c>
      <c r="F29" s="507">
        <v>1.39</v>
      </c>
      <c r="G29" s="508">
        <v>0.43</v>
      </c>
      <c r="H29" s="508">
        <v>1.65</v>
      </c>
      <c r="I29" s="509">
        <v>-0.48</v>
      </c>
      <c r="J29" s="509">
        <v>0.03</v>
      </c>
      <c r="K29" s="524"/>
    </row>
    <row r="30" spans="1:11" s="525" customFormat="1" ht="31.5">
      <c r="A30" s="504">
        <v>28</v>
      </c>
      <c r="B30" s="505" t="s">
        <v>739</v>
      </c>
      <c r="C30" s="506">
        <v>2104.0404214999999</v>
      </c>
      <c r="D30" s="506">
        <v>544596.56999999995</v>
      </c>
      <c r="E30" s="507">
        <v>7.13</v>
      </c>
      <c r="F30" s="507">
        <v>1.1499999999999999</v>
      </c>
      <c r="G30" s="508">
        <v>0.44</v>
      </c>
      <c r="H30" s="508">
        <v>1.39</v>
      </c>
      <c r="I30" s="509">
        <v>-3.01</v>
      </c>
      <c r="J30" s="509">
        <v>0.02</v>
      </c>
      <c r="K30" s="524"/>
    </row>
    <row r="31" spans="1:11" s="525" customFormat="1" ht="31.5">
      <c r="A31" s="504">
        <v>29</v>
      </c>
      <c r="B31" s="505" t="s">
        <v>740</v>
      </c>
      <c r="C31" s="506">
        <v>241.72204400000001</v>
      </c>
      <c r="D31" s="506">
        <v>62898.01</v>
      </c>
      <c r="E31" s="507">
        <v>0.82</v>
      </c>
      <c r="F31" s="507">
        <v>1.06</v>
      </c>
      <c r="G31" s="508">
        <v>0.24</v>
      </c>
      <c r="H31" s="508">
        <v>1.36</v>
      </c>
      <c r="I31" s="509">
        <v>-6.87</v>
      </c>
      <c r="J31" s="509">
        <v>0.03</v>
      </c>
      <c r="K31" s="524"/>
    </row>
    <row r="32" spans="1:11" s="525" customFormat="1" ht="63">
      <c r="A32" s="504">
        <v>30</v>
      </c>
      <c r="B32" s="505" t="s">
        <v>741</v>
      </c>
      <c r="C32" s="506">
        <v>992.90591500000005</v>
      </c>
      <c r="D32" s="506">
        <v>250679.45</v>
      </c>
      <c r="E32" s="507">
        <v>3.28</v>
      </c>
      <c r="F32" s="507">
        <v>0.91</v>
      </c>
      <c r="G32" s="508">
        <v>0.4</v>
      </c>
      <c r="H32" s="508">
        <v>1.02</v>
      </c>
      <c r="I32" s="509">
        <v>-0.1</v>
      </c>
      <c r="J32" s="509">
        <v>0.01</v>
      </c>
      <c r="K32" s="524"/>
    </row>
    <row r="33" spans="1:11" s="525" customFormat="1" ht="31.5">
      <c r="A33" s="504">
        <v>31</v>
      </c>
      <c r="B33" s="505" t="s">
        <v>742</v>
      </c>
      <c r="C33" s="506">
        <v>281.0728254</v>
      </c>
      <c r="D33" s="506">
        <v>254914.64</v>
      </c>
      <c r="E33" s="507">
        <v>3.34</v>
      </c>
      <c r="F33" s="507">
        <v>1.06</v>
      </c>
      <c r="G33" s="508">
        <v>0.48</v>
      </c>
      <c r="H33" s="508">
        <v>1.06</v>
      </c>
      <c r="I33" s="509">
        <v>-0.72</v>
      </c>
      <c r="J33" s="509">
        <v>0.03</v>
      </c>
      <c r="K33" s="524"/>
    </row>
    <row r="34" spans="1:11" s="525" customFormat="1" ht="47.25">
      <c r="A34" s="504">
        <v>32</v>
      </c>
      <c r="B34" s="505" t="s">
        <v>743</v>
      </c>
      <c r="C34" s="506">
        <v>621.596272</v>
      </c>
      <c r="D34" s="506">
        <v>121533.51</v>
      </c>
      <c r="E34" s="507">
        <v>1.59</v>
      </c>
      <c r="F34" s="507">
        <v>1.04</v>
      </c>
      <c r="G34" s="508">
        <v>0.34</v>
      </c>
      <c r="H34" s="508">
        <v>1.29</v>
      </c>
      <c r="I34" s="509">
        <v>-7.92</v>
      </c>
      <c r="J34" s="509">
        <v>0.02</v>
      </c>
      <c r="K34" s="524"/>
    </row>
    <row r="35" spans="1:11" s="525" customFormat="1" ht="47.25">
      <c r="A35" s="504">
        <v>33</v>
      </c>
      <c r="B35" s="505" t="s">
        <v>744</v>
      </c>
      <c r="C35" s="506">
        <v>151.04003</v>
      </c>
      <c r="D35" s="506">
        <v>114630.74</v>
      </c>
      <c r="E35" s="507">
        <v>1.5</v>
      </c>
      <c r="F35" s="507">
        <v>0.88</v>
      </c>
      <c r="G35" s="508">
        <v>0.28999999999999998</v>
      </c>
      <c r="H35" s="508">
        <v>0.72</v>
      </c>
      <c r="I35" s="509">
        <v>-3.05</v>
      </c>
      <c r="J35" s="509">
        <v>0.02</v>
      </c>
      <c r="K35" s="524"/>
    </row>
    <row r="36" spans="1:11" s="525" customFormat="1" ht="31.5">
      <c r="A36" s="504">
        <v>34</v>
      </c>
      <c r="B36" s="505" t="s">
        <v>745</v>
      </c>
      <c r="C36" s="506">
        <v>9696.6661339999991</v>
      </c>
      <c r="D36" s="506">
        <v>81010.8</v>
      </c>
      <c r="E36" s="507">
        <v>1.06</v>
      </c>
      <c r="F36" s="507">
        <v>0.52</v>
      </c>
      <c r="G36" s="508">
        <v>0.11</v>
      </c>
      <c r="H36" s="508">
        <v>1.1399999999999999</v>
      </c>
      <c r="I36" s="509">
        <v>-0.38</v>
      </c>
      <c r="J36" s="509">
        <v>0.03</v>
      </c>
      <c r="K36" s="524"/>
    </row>
    <row r="37" spans="1:11" s="525" customFormat="1" ht="31.5">
      <c r="A37" s="504">
        <v>35</v>
      </c>
      <c r="B37" s="505" t="s">
        <v>746</v>
      </c>
      <c r="C37" s="506">
        <v>96.415716000000003</v>
      </c>
      <c r="D37" s="506">
        <v>66603.009999999995</v>
      </c>
      <c r="E37" s="507">
        <v>0.87</v>
      </c>
      <c r="F37" s="507">
        <v>0.56999999999999995</v>
      </c>
      <c r="G37" s="508">
        <v>0.2</v>
      </c>
      <c r="H37" s="508">
        <v>0.92</v>
      </c>
      <c r="I37" s="509">
        <v>-1.83</v>
      </c>
      <c r="J37" s="509">
        <v>0.03</v>
      </c>
      <c r="K37" s="524"/>
    </row>
    <row r="38" spans="1:11" s="525" customFormat="1" ht="63">
      <c r="A38" s="504">
        <v>36</v>
      </c>
      <c r="B38" s="505" t="s">
        <v>747</v>
      </c>
      <c r="C38" s="506">
        <v>6290.1396029999996</v>
      </c>
      <c r="D38" s="506">
        <v>59297.78</v>
      </c>
      <c r="E38" s="507">
        <v>0.78</v>
      </c>
      <c r="F38" s="507">
        <v>0.39</v>
      </c>
      <c r="G38" s="508">
        <v>0.03</v>
      </c>
      <c r="H38" s="508">
        <v>1.48</v>
      </c>
      <c r="I38" s="509">
        <v>4.93</v>
      </c>
      <c r="J38" s="509">
        <v>0.03</v>
      </c>
      <c r="K38" s="524"/>
    </row>
    <row r="39" spans="1:11" s="525" customFormat="1" ht="63">
      <c r="A39" s="504">
        <v>37</v>
      </c>
      <c r="B39" s="505" t="s">
        <v>748</v>
      </c>
      <c r="C39" s="506">
        <v>6975.4528639999999</v>
      </c>
      <c r="D39" s="506">
        <v>75964.429999999993</v>
      </c>
      <c r="E39" s="507">
        <v>0.99</v>
      </c>
      <c r="F39" s="507">
        <v>0.46</v>
      </c>
      <c r="G39" s="508">
        <v>0.09</v>
      </c>
      <c r="H39" s="508">
        <v>1.03</v>
      </c>
      <c r="I39" s="509">
        <v>2.58</v>
      </c>
      <c r="J39" s="509">
        <v>0.03</v>
      </c>
      <c r="K39" s="524"/>
    </row>
    <row r="40" spans="1:11" s="525" customFormat="1" ht="31.5">
      <c r="A40" s="504">
        <v>38</v>
      </c>
      <c r="B40" s="505" t="s">
        <v>749</v>
      </c>
      <c r="C40" s="506">
        <v>6765.4516389999999</v>
      </c>
      <c r="D40" s="506">
        <v>801368.08</v>
      </c>
      <c r="E40" s="507">
        <v>10.5</v>
      </c>
      <c r="F40" s="507">
        <v>1.1100000000000001</v>
      </c>
      <c r="G40" s="508">
        <v>0.44</v>
      </c>
      <c r="H40" s="508">
        <v>1.2</v>
      </c>
      <c r="I40" s="509">
        <v>-1.33</v>
      </c>
      <c r="J40" s="509">
        <v>0.01</v>
      </c>
      <c r="K40" s="524"/>
    </row>
    <row r="41" spans="1:11" s="525" customFormat="1" ht="63">
      <c r="A41" s="504">
        <v>39</v>
      </c>
      <c r="B41" s="505" t="s">
        <v>750</v>
      </c>
      <c r="C41" s="506">
        <v>1000.786023</v>
      </c>
      <c r="D41" s="506">
        <v>50484.65</v>
      </c>
      <c r="E41" s="507">
        <v>0.66</v>
      </c>
      <c r="F41" s="507">
        <v>0.92</v>
      </c>
      <c r="G41" s="508">
        <v>0.28000000000000003</v>
      </c>
      <c r="H41" s="508">
        <v>2.37</v>
      </c>
      <c r="I41" s="509">
        <v>-8.08</v>
      </c>
      <c r="J41" s="509">
        <v>0.03</v>
      </c>
      <c r="K41" s="524"/>
    </row>
    <row r="42" spans="1:11" s="525" customFormat="1" ht="31.5">
      <c r="A42" s="504">
        <v>40</v>
      </c>
      <c r="B42" s="510" t="s">
        <v>751</v>
      </c>
      <c r="C42" s="506">
        <v>892.46117340000001</v>
      </c>
      <c r="D42" s="506">
        <v>200628.84</v>
      </c>
      <c r="E42" s="507">
        <v>2.63</v>
      </c>
      <c r="F42" s="507">
        <v>1.1000000000000001</v>
      </c>
      <c r="G42" s="508">
        <v>0.45</v>
      </c>
      <c r="H42" s="508">
        <v>1.56</v>
      </c>
      <c r="I42" s="509">
        <v>-5.55</v>
      </c>
      <c r="J42" s="509">
        <v>0.02</v>
      </c>
      <c r="K42" s="524"/>
    </row>
    <row r="43" spans="1:11" s="525" customFormat="1" ht="63">
      <c r="A43" s="504">
        <v>41</v>
      </c>
      <c r="B43" s="505" t="s">
        <v>752</v>
      </c>
      <c r="C43" s="506">
        <v>239.93349699999999</v>
      </c>
      <c r="D43" s="506">
        <v>103284.17</v>
      </c>
      <c r="E43" s="507">
        <v>1.35</v>
      </c>
      <c r="F43" s="507">
        <v>0.56999999999999995</v>
      </c>
      <c r="G43" s="508">
        <v>0.17</v>
      </c>
      <c r="H43" s="508">
        <v>0.89</v>
      </c>
      <c r="I43" s="509">
        <v>-7.53</v>
      </c>
      <c r="J43" s="509">
        <v>0.02</v>
      </c>
      <c r="K43" s="524"/>
    </row>
    <row r="44" spans="1:11" s="525" customFormat="1" ht="63">
      <c r="A44" s="504">
        <v>42</v>
      </c>
      <c r="B44" s="505" t="s">
        <v>753</v>
      </c>
      <c r="C44" s="506">
        <v>365.90513729999998</v>
      </c>
      <c r="D44" s="506">
        <v>339412.87</v>
      </c>
      <c r="E44" s="507">
        <v>4.45</v>
      </c>
      <c r="F44" s="507">
        <v>0.95</v>
      </c>
      <c r="G44" s="508">
        <v>0.43</v>
      </c>
      <c r="H44" s="508">
        <v>1.06</v>
      </c>
      <c r="I44" s="509">
        <v>-1.37</v>
      </c>
      <c r="J44" s="509">
        <v>0.02</v>
      </c>
      <c r="K44" s="524"/>
    </row>
    <row r="45" spans="1:11" s="525" customFormat="1" ht="63">
      <c r="A45" s="504">
        <v>43</v>
      </c>
      <c r="B45" s="505" t="s">
        <v>754</v>
      </c>
      <c r="C45" s="506">
        <v>92.901165000000006</v>
      </c>
      <c r="D45" s="506">
        <v>43193.93</v>
      </c>
      <c r="E45" s="507">
        <v>0.56999999999999995</v>
      </c>
      <c r="F45" s="507">
        <v>0.83</v>
      </c>
      <c r="G45" s="508">
        <v>0.28999999999999998</v>
      </c>
      <c r="H45" s="508">
        <v>0.78</v>
      </c>
      <c r="I45" s="509">
        <v>-1.95</v>
      </c>
      <c r="J45" s="509">
        <v>0.02</v>
      </c>
      <c r="K45" s="524"/>
    </row>
    <row r="46" spans="1:11" s="525" customFormat="1" ht="31.5">
      <c r="A46" s="504">
        <v>44</v>
      </c>
      <c r="B46" s="505" t="s">
        <v>755</v>
      </c>
      <c r="C46" s="506">
        <v>664.25804679999999</v>
      </c>
      <c r="D46" s="506">
        <v>75452.41</v>
      </c>
      <c r="E46" s="507">
        <v>0.99</v>
      </c>
      <c r="F46" s="507">
        <v>1.28</v>
      </c>
      <c r="G46" s="508">
        <v>0.37</v>
      </c>
      <c r="H46" s="508">
        <v>1.0900000000000001</v>
      </c>
      <c r="I46" s="509">
        <v>-6.95</v>
      </c>
      <c r="J46" s="509">
        <v>0.02</v>
      </c>
      <c r="K46" s="524"/>
    </row>
    <row r="47" spans="1:11" s="525" customFormat="1" ht="31.5">
      <c r="A47" s="504">
        <v>45</v>
      </c>
      <c r="B47" s="505" t="s">
        <v>756</v>
      </c>
      <c r="C47" s="506">
        <v>1222.120989</v>
      </c>
      <c r="D47" s="506">
        <v>83846.05</v>
      </c>
      <c r="E47" s="507">
        <v>1.1000000000000001</v>
      </c>
      <c r="F47" s="507">
        <v>1.18</v>
      </c>
      <c r="G47" s="508">
        <v>0.24</v>
      </c>
      <c r="H47" s="508">
        <v>1.75</v>
      </c>
      <c r="I47" s="509">
        <v>-13.16</v>
      </c>
      <c r="J47" s="509">
        <v>0.03</v>
      </c>
      <c r="K47" s="524"/>
    </row>
    <row r="48" spans="1:11" s="525" customFormat="1" ht="31.5">
      <c r="A48" s="504">
        <v>46</v>
      </c>
      <c r="B48" s="505" t="s">
        <v>757</v>
      </c>
      <c r="C48" s="506">
        <v>486.81362150000001</v>
      </c>
      <c r="D48" s="506">
        <v>68558.94</v>
      </c>
      <c r="E48" s="507">
        <v>0.9</v>
      </c>
      <c r="F48" s="507">
        <v>1.1299999999999999</v>
      </c>
      <c r="G48" s="508">
        <v>0.36</v>
      </c>
      <c r="H48" s="508">
        <v>1.91</v>
      </c>
      <c r="I48" s="509">
        <v>8.4</v>
      </c>
      <c r="J48" s="509">
        <v>0.03</v>
      </c>
      <c r="K48" s="524"/>
    </row>
    <row r="49" spans="1:11" s="525" customFormat="1" ht="31.5">
      <c r="A49" s="504">
        <v>47</v>
      </c>
      <c r="B49" s="505" t="s">
        <v>758</v>
      </c>
      <c r="C49" s="506">
        <v>88.778616</v>
      </c>
      <c r="D49" s="506">
        <v>99007.33</v>
      </c>
      <c r="E49" s="507">
        <v>1.3</v>
      </c>
      <c r="F49" s="507">
        <v>1.03</v>
      </c>
      <c r="G49" s="508">
        <v>0.34</v>
      </c>
      <c r="H49" s="508">
        <v>1.77</v>
      </c>
      <c r="I49" s="509">
        <v>-0.18</v>
      </c>
      <c r="J49" s="509">
        <v>0.02</v>
      </c>
      <c r="K49" s="524"/>
    </row>
    <row r="50" spans="1:11" s="525" customFormat="1" ht="31.5">
      <c r="A50" s="504">
        <v>48</v>
      </c>
      <c r="B50" s="505" t="s">
        <v>759</v>
      </c>
      <c r="C50" s="506">
        <v>150.1215282</v>
      </c>
      <c r="D50" s="506">
        <v>36996.1</v>
      </c>
      <c r="E50" s="507">
        <v>0.48</v>
      </c>
      <c r="F50" s="507">
        <v>0.92</v>
      </c>
      <c r="G50" s="508">
        <v>0.25</v>
      </c>
      <c r="H50" s="508">
        <v>2.2000000000000002</v>
      </c>
      <c r="I50" s="509">
        <v>-8.32</v>
      </c>
      <c r="J50" s="509">
        <v>0.03</v>
      </c>
      <c r="K50" s="524"/>
    </row>
    <row r="51" spans="1:11" s="525" customFormat="1" ht="31.5">
      <c r="A51" s="504">
        <v>49</v>
      </c>
      <c r="B51" s="505" t="s">
        <v>760</v>
      </c>
      <c r="C51" s="506">
        <v>288.67747100000003</v>
      </c>
      <c r="D51" s="506">
        <v>83846.95</v>
      </c>
      <c r="E51" s="507">
        <v>1.1000000000000001</v>
      </c>
      <c r="F51" s="507">
        <v>0.95</v>
      </c>
      <c r="G51" s="508">
        <v>0.31</v>
      </c>
      <c r="H51" s="508">
        <v>1.06</v>
      </c>
      <c r="I51" s="509">
        <v>2.48</v>
      </c>
      <c r="J51" s="509">
        <v>0.02</v>
      </c>
      <c r="K51" s="524"/>
    </row>
    <row r="52" spans="1:11" s="525" customFormat="1" ht="31.5">
      <c r="A52" s="504">
        <v>50</v>
      </c>
      <c r="B52" s="505" t="s">
        <v>761</v>
      </c>
      <c r="C52" s="506">
        <v>1097.3525331999999</v>
      </c>
      <c r="D52" s="506">
        <v>57338.59</v>
      </c>
      <c r="E52" s="507">
        <v>0.75</v>
      </c>
      <c r="F52" s="507">
        <v>1.03</v>
      </c>
      <c r="G52" s="508">
        <v>0.44</v>
      </c>
      <c r="H52" s="508">
        <v>0.97</v>
      </c>
      <c r="I52" s="509">
        <v>-2.96</v>
      </c>
      <c r="J52" s="509">
        <v>0.02</v>
      </c>
      <c r="K52" s="524"/>
    </row>
    <row r="53" spans="1:11" s="525" customFormat="1" ht="70.5" customHeight="1">
      <c r="A53" s="1391" t="s">
        <v>762</v>
      </c>
      <c r="B53" s="1391"/>
      <c r="C53" s="1391"/>
      <c r="D53" s="1391"/>
      <c r="E53" s="1391"/>
      <c r="F53" s="1391"/>
      <c r="G53" s="1391"/>
      <c r="H53" s="1391"/>
      <c r="I53" s="1391"/>
      <c r="J53" s="1391"/>
      <c r="K53" s="524"/>
    </row>
    <row r="54" spans="1:11" s="525" customFormat="1" ht="71.25" customHeight="1">
      <c r="A54" s="1391" t="s">
        <v>763</v>
      </c>
      <c r="B54" s="1391"/>
      <c r="C54" s="1391"/>
      <c r="D54" s="1391"/>
      <c r="E54" s="1391"/>
      <c r="F54" s="1391"/>
      <c r="G54" s="1391"/>
      <c r="H54" s="1391"/>
      <c r="I54" s="1391"/>
      <c r="J54" s="1391"/>
      <c r="K54" s="524"/>
    </row>
    <row r="55" spans="1:11" s="525" customFormat="1" ht="37.5" customHeight="1">
      <c r="A55" s="1391" t="s">
        <v>706</v>
      </c>
      <c r="B55" s="1391"/>
      <c r="C55" s="1391"/>
      <c r="D55" s="1391"/>
      <c r="E55" s="1391"/>
      <c r="F55" s="1391"/>
      <c r="G55" s="1391"/>
      <c r="H55" s="1391"/>
      <c r="I55" s="1391"/>
      <c r="J55" s="1391"/>
      <c r="K55" s="524"/>
    </row>
    <row r="56" spans="1:11" s="525" customFormat="1" ht="86.25" customHeight="1">
      <c r="A56" s="1391" t="s">
        <v>764</v>
      </c>
      <c r="B56" s="1391"/>
      <c r="C56" s="1391"/>
      <c r="D56" s="1391"/>
      <c r="E56" s="1391"/>
      <c r="F56" s="1391"/>
      <c r="G56" s="1391"/>
      <c r="H56" s="1391"/>
      <c r="I56" s="1391"/>
      <c r="J56" s="1391"/>
      <c r="K56" s="524"/>
    </row>
    <row r="57" spans="1:11" s="525" customFormat="1" ht="41.25" customHeight="1">
      <c r="A57" s="1391" t="s">
        <v>765</v>
      </c>
      <c r="B57" s="1391"/>
      <c r="C57" s="1391"/>
      <c r="D57" s="1391"/>
      <c r="E57" s="1391"/>
      <c r="F57" s="1391"/>
      <c r="G57" s="1391"/>
      <c r="H57" s="1391"/>
      <c r="I57" s="1391"/>
      <c r="J57" s="1391"/>
      <c r="K57" s="524"/>
    </row>
    <row r="58" spans="1:11" s="525" customFormat="1" ht="40.5" customHeight="1">
      <c r="A58" s="1389" t="s">
        <v>766</v>
      </c>
      <c r="B58" s="1389"/>
      <c r="C58" s="1389"/>
      <c r="D58" s="1389"/>
      <c r="E58" s="1389"/>
      <c r="F58" s="1389"/>
      <c r="G58" s="1389"/>
      <c r="H58" s="1389"/>
      <c r="I58" s="1389"/>
      <c r="J58" s="1389"/>
      <c r="K58" s="524"/>
    </row>
    <row r="59" spans="1:11" s="525" customFormat="1" ht="26.1" customHeight="1"/>
  </sheetData>
  <mergeCells count="7">
    <mergeCell ref="A58:J58"/>
    <mergeCell ref="A1:K1"/>
    <mergeCell ref="A53:J53"/>
    <mergeCell ref="A54:J54"/>
    <mergeCell ref="A55:J55"/>
    <mergeCell ref="A56:J56"/>
    <mergeCell ref="A57:J57"/>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Normal="100" workbookViewId="0">
      <selection activeCell="A2" sqref="A2:A3"/>
    </sheetView>
  </sheetViews>
  <sheetFormatPr defaultColWidth="9.140625" defaultRowHeight="15"/>
  <cols>
    <col min="1" max="1" width="6.42578125" style="391" bestFit="1" customWidth="1"/>
    <col min="2" max="2" width="40.42578125" style="391" bestFit="1" customWidth="1"/>
    <col min="3" max="3" width="13.42578125" style="391" bestFit="1" customWidth="1"/>
    <col min="4" max="4" width="20.42578125" style="391" customWidth="1"/>
    <col min="5" max="5" width="13.7109375" style="391" customWidth="1"/>
    <col min="6" max="6" width="7.5703125" style="391" bestFit="1" customWidth="1"/>
    <col min="7" max="7" width="7.140625" style="391" customWidth="1"/>
    <col min="8" max="8" width="17.7109375" style="391" customWidth="1"/>
    <col min="9" max="10" width="18.5703125" style="391" customWidth="1"/>
    <col min="11" max="11" width="4.5703125" style="391" bestFit="1" customWidth="1"/>
    <col min="12" max="16384" width="9.140625" style="391"/>
  </cols>
  <sheetData>
    <row r="1" spans="1:10" ht="46.5" customHeight="1">
      <c r="A1" s="1361" t="s">
        <v>767</v>
      </c>
      <c r="B1" s="1392"/>
      <c r="C1" s="1392"/>
      <c r="D1" s="1392"/>
      <c r="E1" s="1392"/>
      <c r="F1" s="1392"/>
      <c r="G1" s="1392"/>
    </row>
    <row r="2" spans="1:10" s="392" customFormat="1" ht="112.5" customHeight="1">
      <c r="A2" s="455" t="s">
        <v>664</v>
      </c>
      <c r="B2" s="520" t="s">
        <v>665</v>
      </c>
      <c r="C2" s="521" t="s">
        <v>666</v>
      </c>
      <c r="D2" s="521" t="s">
        <v>667</v>
      </c>
      <c r="E2" s="522" t="s">
        <v>668</v>
      </c>
      <c r="F2" s="522" t="s">
        <v>669</v>
      </c>
      <c r="G2" s="526" t="s">
        <v>670</v>
      </c>
      <c r="H2" s="523" t="s">
        <v>768</v>
      </c>
      <c r="I2" s="521" t="s">
        <v>672</v>
      </c>
      <c r="J2" s="521" t="s">
        <v>673</v>
      </c>
    </row>
    <row r="3" spans="1:10" s="392" customFormat="1" ht="30">
      <c r="A3" s="527">
        <v>1</v>
      </c>
      <c r="B3" s="528" t="s">
        <v>769</v>
      </c>
      <c r="C3" s="506">
        <v>6765.4855449999995</v>
      </c>
      <c r="D3" s="506">
        <v>799592.07368760009</v>
      </c>
      <c r="E3" s="507">
        <v>11.25684128</v>
      </c>
      <c r="F3" s="507">
        <v>1.08</v>
      </c>
      <c r="G3" s="508">
        <v>0.44</v>
      </c>
      <c r="H3" s="508">
        <v>0</v>
      </c>
      <c r="I3" s="509">
        <v>0</v>
      </c>
      <c r="J3" s="509" t="s">
        <v>211</v>
      </c>
    </row>
    <row r="4" spans="1:10" s="392" customFormat="1" ht="30">
      <c r="A4" s="527">
        <v>2</v>
      </c>
      <c r="B4" s="528" t="s">
        <v>770</v>
      </c>
      <c r="C4" s="506">
        <v>557.70995310000001</v>
      </c>
      <c r="D4" s="506">
        <v>705585.39586091996</v>
      </c>
      <c r="E4" s="507">
        <v>9.9333936299999994</v>
      </c>
      <c r="F4" s="507">
        <v>1.1200000000000001</v>
      </c>
      <c r="G4" s="508">
        <v>0.52</v>
      </c>
      <c r="H4" s="508">
        <v>0</v>
      </c>
      <c r="I4" s="509">
        <v>0</v>
      </c>
      <c r="J4" s="509" t="s">
        <v>211</v>
      </c>
    </row>
    <row r="5" spans="1:10" s="392" customFormat="1" ht="30">
      <c r="A5" s="527">
        <v>3</v>
      </c>
      <c r="B5" s="528" t="s">
        <v>771</v>
      </c>
      <c r="C5" s="506">
        <v>1396.1915739999999</v>
      </c>
      <c r="D5" s="506">
        <v>596485.97043673508</v>
      </c>
      <c r="E5" s="507">
        <v>8.3974668000000001</v>
      </c>
      <c r="F5" s="507">
        <v>1.01</v>
      </c>
      <c r="G5" s="508">
        <v>0.54</v>
      </c>
      <c r="H5" s="508">
        <v>0</v>
      </c>
      <c r="I5" s="509">
        <v>0</v>
      </c>
      <c r="J5" s="509" t="s">
        <v>211</v>
      </c>
    </row>
    <row r="6" spans="1:10" s="392" customFormat="1" ht="30">
      <c r="A6" s="527">
        <v>4</v>
      </c>
      <c r="B6" s="528" t="s">
        <v>772</v>
      </c>
      <c r="C6" s="506">
        <v>2081.7651715000002</v>
      </c>
      <c r="D6" s="506">
        <v>550246.61217275995</v>
      </c>
      <c r="E6" s="507">
        <v>7.7464984700000006</v>
      </c>
      <c r="F6" s="507">
        <v>1.1100000000000001</v>
      </c>
      <c r="G6" s="508">
        <v>0.44</v>
      </c>
      <c r="H6" s="508">
        <v>0</v>
      </c>
      <c r="I6" s="509">
        <v>0</v>
      </c>
      <c r="J6" s="509" t="s">
        <v>211</v>
      </c>
    </row>
    <row r="7" spans="1:10" s="392" customFormat="1" ht="30">
      <c r="A7" s="527">
        <v>5</v>
      </c>
      <c r="B7" s="528" t="s">
        <v>773</v>
      </c>
      <c r="C7" s="506">
        <v>354.79173320000001</v>
      </c>
      <c r="D7" s="506">
        <v>461837.64344541496</v>
      </c>
      <c r="E7" s="507">
        <v>6.5018566599999996</v>
      </c>
      <c r="F7" s="507">
        <v>1.27</v>
      </c>
      <c r="G7" s="508">
        <v>0.55000000000000004</v>
      </c>
      <c r="H7" s="508">
        <v>0</v>
      </c>
      <c r="I7" s="509">
        <v>0</v>
      </c>
      <c r="J7" s="509" t="s">
        <v>211</v>
      </c>
    </row>
    <row r="8" spans="1:10" s="392" customFormat="1" ht="30">
      <c r="A8" s="527">
        <v>6</v>
      </c>
      <c r="B8" s="528" t="s">
        <v>774</v>
      </c>
      <c r="C8" s="506">
        <v>375.23847060000003</v>
      </c>
      <c r="D8" s="506">
        <v>366732.04213340499</v>
      </c>
      <c r="E8" s="507">
        <v>5.1629381100000007</v>
      </c>
      <c r="F8" s="507">
        <v>0.92</v>
      </c>
      <c r="G8" s="508">
        <v>0.42</v>
      </c>
      <c r="H8" s="508">
        <v>0</v>
      </c>
      <c r="I8" s="509">
        <v>0</v>
      </c>
      <c r="J8" s="509" t="s">
        <v>211</v>
      </c>
    </row>
    <row r="9" spans="1:10" s="392" customFormat="1" ht="30">
      <c r="A9" s="527">
        <v>11</v>
      </c>
      <c r="B9" s="528" t="s">
        <v>775</v>
      </c>
      <c r="C9" s="506">
        <v>1241.4570847</v>
      </c>
      <c r="D9" s="506">
        <v>257682.94587832998</v>
      </c>
      <c r="E9" s="507">
        <v>3.6277198300000002</v>
      </c>
      <c r="F9" s="507">
        <v>0.47</v>
      </c>
      <c r="G9" s="508">
        <v>0.13</v>
      </c>
      <c r="H9" s="508">
        <v>0</v>
      </c>
      <c r="I9" s="509">
        <v>0</v>
      </c>
      <c r="J9" s="509" t="s">
        <v>211</v>
      </c>
    </row>
    <row r="10" spans="1:10" s="392" customFormat="1" ht="30">
      <c r="A10" s="527">
        <v>8</v>
      </c>
      <c r="B10" s="528" t="s">
        <v>776</v>
      </c>
      <c r="C10" s="506">
        <v>281.03630440000001</v>
      </c>
      <c r="D10" s="506">
        <v>255745.19775055503</v>
      </c>
      <c r="E10" s="507">
        <v>3.6004397700000004</v>
      </c>
      <c r="F10" s="507">
        <v>1.04</v>
      </c>
      <c r="G10" s="508">
        <v>0.48</v>
      </c>
      <c r="H10" s="508">
        <v>0</v>
      </c>
      <c r="I10" s="509">
        <v>0</v>
      </c>
      <c r="J10" s="509" t="s">
        <v>211</v>
      </c>
    </row>
    <row r="11" spans="1:10" s="392" customFormat="1" ht="30">
      <c r="A11" s="527">
        <v>7</v>
      </c>
      <c r="B11" s="528" t="s">
        <v>777</v>
      </c>
      <c r="C11" s="506">
        <v>993.22108049999997</v>
      </c>
      <c r="D11" s="506">
        <v>248634.52513015</v>
      </c>
      <c r="E11" s="507">
        <v>3.5003340799999996</v>
      </c>
      <c r="F11" s="507">
        <v>0.9</v>
      </c>
      <c r="G11" s="508">
        <v>0.4</v>
      </c>
      <c r="H11" s="508">
        <v>0</v>
      </c>
      <c r="I11" s="509">
        <v>0</v>
      </c>
      <c r="J11" s="509" t="s">
        <v>211</v>
      </c>
    </row>
    <row r="12" spans="1:10" s="392" customFormat="1" ht="30">
      <c r="A12" s="527">
        <v>9</v>
      </c>
      <c r="B12" s="528" t="s">
        <v>778</v>
      </c>
      <c r="C12" s="506">
        <v>615.12713759999997</v>
      </c>
      <c r="D12" s="506">
        <v>238836.90270875001</v>
      </c>
      <c r="E12" s="507">
        <v>3.3624009000000004</v>
      </c>
      <c r="F12" s="507">
        <v>1.04</v>
      </c>
      <c r="G12" s="508">
        <v>0.38</v>
      </c>
      <c r="H12" s="508">
        <v>0</v>
      </c>
      <c r="I12" s="509">
        <v>0</v>
      </c>
      <c r="J12" s="509" t="s">
        <v>211</v>
      </c>
    </row>
    <row r="13" spans="1:10" s="392" customFormat="1" ht="30">
      <c r="A13" s="527">
        <v>10</v>
      </c>
      <c r="B13" s="528" t="s">
        <v>779</v>
      </c>
      <c r="C13" s="506">
        <v>234.95912619999999</v>
      </c>
      <c r="D13" s="506">
        <v>220272.07398026</v>
      </c>
      <c r="E13" s="507">
        <v>3.1010409600000002</v>
      </c>
      <c r="F13" s="507">
        <v>0.69</v>
      </c>
      <c r="G13" s="508">
        <v>0.2</v>
      </c>
      <c r="H13" s="508">
        <v>0</v>
      </c>
      <c r="I13" s="509">
        <v>0</v>
      </c>
      <c r="J13" s="509" t="s">
        <v>211</v>
      </c>
    </row>
    <row r="14" spans="1:10" s="392" customFormat="1" ht="30">
      <c r="A14" s="527">
        <v>12</v>
      </c>
      <c r="B14" s="528" t="s">
        <v>780</v>
      </c>
      <c r="C14" s="506">
        <v>892.4611893</v>
      </c>
      <c r="D14" s="506">
        <v>200866.13178184</v>
      </c>
      <c r="E14" s="507">
        <v>2.8278396400000001</v>
      </c>
      <c r="F14" s="507">
        <v>1.08</v>
      </c>
      <c r="G14" s="508">
        <v>0.46</v>
      </c>
      <c r="H14" s="508">
        <v>0</v>
      </c>
      <c r="I14" s="509">
        <v>0</v>
      </c>
      <c r="J14" s="509" t="s">
        <v>211</v>
      </c>
    </row>
    <row r="15" spans="1:10" s="392" customFormat="1" ht="30">
      <c r="A15" s="527">
        <v>13</v>
      </c>
      <c r="B15" s="528" t="s">
        <v>781</v>
      </c>
      <c r="C15" s="506">
        <v>2786.806971</v>
      </c>
      <c r="D15" s="506">
        <v>169689.81880164999</v>
      </c>
      <c r="E15" s="507">
        <v>2.3889323300000003</v>
      </c>
      <c r="F15" s="507">
        <v>0.7</v>
      </c>
      <c r="G15" s="508">
        <v>0.24</v>
      </c>
      <c r="H15" s="508">
        <v>0</v>
      </c>
      <c r="I15" s="509">
        <v>0</v>
      </c>
      <c r="J15" s="509" t="s">
        <v>211</v>
      </c>
    </row>
    <row r="16" spans="1:10" s="392" customFormat="1" ht="30">
      <c r="A16" s="527">
        <v>14</v>
      </c>
      <c r="B16" s="528" t="s">
        <v>782</v>
      </c>
      <c r="C16" s="506">
        <v>121.0786466</v>
      </c>
      <c r="D16" s="506">
        <v>162445.89450187003</v>
      </c>
      <c r="E16" s="507">
        <v>2.2869507000000002</v>
      </c>
      <c r="F16" s="507">
        <v>1.35</v>
      </c>
      <c r="G16" s="508">
        <v>0.45</v>
      </c>
      <c r="H16" s="508">
        <v>0</v>
      </c>
      <c r="I16" s="509">
        <v>0</v>
      </c>
      <c r="J16" s="509" t="s">
        <v>211</v>
      </c>
    </row>
    <row r="17" spans="1:10" s="392" customFormat="1" ht="30">
      <c r="A17" s="527">
        <v>15</v>
      </c>
      <c r="B17" s="528" t="s">
        <v>783</v>
      </c>
      <c r="C17" s="506">
        <v>95.919779000000005</v>
      </c>
      <c r="D17" s="506">
        <v>128442.96043904002</v>
      </c>
      <c r="E17" s="507">
        <v>1.8082495600000001</v>
      </c>
      <c r="F17" s="507">
        <v>0.72</v>
      </c>
      <c r="G17" s="508">
        <v>0.19</v>
      </c>
      <c r="H17" s="508">
        <v>0</v>
      </c>
      <c r="I17" s="509">
        <v>0</v>
      </c>
      <c r="J17" s="509" t="s">
        <v>211</v>
      </c>
    </row>
    <row r="18" spans="1:10" s="392" customFormat="1" ht="30">
      <c r="A18" s="527">
        <v>17</v>
      </c>
      <c r="B18" s="528" t="s">
        <v>784</v>
      </c>
      <c r="C18" s="506">
        <v>621.596272</v>
      </c>
      <c r="D18" s="506">
        <v>121941.30839927998</v>
      </c>
      <c r="E18" s="507">
        <v>1.71671781</v>
      </c>
      <c r="F18" s="507">
        <v>0.98</v>
      </c>
      <c r="G18" s="508">
        <v>0.32</v>
      </c>
      <c r="H18" s="508">
        <v>0</v>
      </c>
      <c r="I18" s="509">
        <v>0</v>
      </c>
      <c r="J18" s="509" t="s">
        <v>211</v>
      </c>
    </row>
    <row r="19" spans="1:10" s="392" customFormat="1" ht="30">
      <c r="A19" s="527">
        <v>18</v>
      </c>
      <c r="B19" s="528" t="s">
        <v>785</v>
      </c>
      <c r="C19" s="506">
        <v>542.73301919999994</v>
      </c>
      <c r="D19" s="506">
        <v>114197.71925520001</v>
      </c>
      <c r="E19" s="507">
        <v>1.60770178</v>
      </c>
      <c r="F19" s="507">
        <v>0.87</v>
      </c>
      <c r="G19" s="508">
        <v>0.34</v>
      </c>
      <c r="H19" s="508">
        <v>0</v>
      </c>
      <c r="I19" s="509">
        <v>0</v>
      </c>
      <c r="J19" s="509" t="s">
        <v>211</v>
      </c>
    </row>
    <row r="20" spans="1:10" s="392" customFormat="1" ht="30">
      <c r="A20" s="527">
        <v>19</v>
      </c>
      <c r="B20" s="528" t="s">
        <v>786</v>
      </c>
      <c r="C20" s="506">
        <v>151.04003</v>
      </c>
      <c r="D20" s="506">
        <v>113659.05294464002</v>
      </c>
      <c r="E20" s="507">
        <v>1.60011831</v>
      </c>
      <c r="F20" s="507">
        <v>0.86</v>
      </c>
      <c r="G20" s="508">
        <v>0.28000000000000003</v>
      </c>
      <c r="H20" s="508">
        <v>0</v>
      </c>
      <c r="I20" s="509">
        <v>0</v>
      </c>
      <c r="J20" s="509" t="s">
        <v>211</v>
      </c>
    </row>
    <row r="21" spans="1:10" s="392" customFormat="1" ht="30">
      <c r="A21" s="527">
        <v>20</v>
      </c>
      <c r="B21" s="528" t="s">
        <v>787</v>
      </c>
      <c r="C21" s="506">
        <v>239.92763500000001</v>
      </c>
      <c r="D21" s="506">
        <v>104473.6709291</v>
      </c>
      <c r="E21" s="507">
        <v>1.4708043900000001</v>
      </c>
      <c r="F21" s="507">
        <v>0.53</v>
      </c>
      <c r="G21" s="508">
        <v>0.16</v>
      </c>
      <c r="H21" s="508">
        <v>0</v>
      </c>
      <c r="I21" s="509">
        <v>0</v>
      </c>
      <c r="J21" s="509" t="s">
        <v>211</v>
      </c>
    </row>
    <row r="22" spans="1:10" s="392" customFormat="1" ht="30">
      <c r="A22" s="527">
        <v>21</v>
      </c>
      <c r="B22" s="528" t="s">
        <v>677</v>
      </c>
      <c r="C22" s="506">
        <v>88.778616</v>
      </c>
      <c r="D22" s="506">
        <v>99221.44115792001</v>
      </c>
      <c r="E22" s="507">
        <v>1.3968622900000001</v>
      </c>
      <c r="F22" s="507">
        <v>0.99</v>
      </c>
      <c r="G22" s="508">
        <v>0.33</v>
      </c>
      <c r="H22" s="508">
        <v>0</v>
      </c>
      <c r="I22" s="509">
        <v>0</v>
      </c>
      <c r="J22" s="509" t="s">
        <v>211</v>
      </c>
    </row>
    <row r="23" spans="1:10" s="392" customFormat="1" ht="30">
      <c r="A23" s="527">
        <v>24</v>
      </c>
      <c r="B23" s="528" t="s">
        <v>788</v>
      </c>
      <c r="C23" s="506">
        <v>9894.5572800000009</v>
      </c>
      <c r="D23" s="506">
        <v>84039.761861549996</v>
      </c>
      <c r="E23" s="507">
        <v>1.1831311099999999</v>
      </c>
      <c r="F23" s="507">
        <v>0.5</v>
      </c>
      <c r="G23" s="508">
        <v>0.1</v>
      </c>
      <c r="H23" s="508">
        <v>0</v>
      </c>
      <c r="I23" s="509">
        <v>0</v>
      </c>
      <c r="J23" s="509" t="s">
        <v>211</v>
      </c>
    </row>
    <row r="24" spans="1:10" s="392" customFormat="1" ht="30">
      <c r="A24" s="527">
        <v>25</v>
      </c>
      <c r="B24" s="528" t="s">
        <v>789</v>
      </c>
      <c r="C24" s="506">
        <v>288.68258500000002</v>
      </c>
      <c r="D24" s="506">
        <v>83548.957834779998</v>
      </c>
      <c r="E24" s="507">
        <v>1.1762214599999998</v>
      </c>
      <c r="F24" s="507">
        <v>0.89</v>
      </c>
      <c r="G24" s="508">
        <v>0.28999999999999998</v>
      </c>
      <c r="H24" s="508">
        <v>0</v>
      </c>
      <c r="I24" s="509">
        <v>0</v>
      </c>
      <c r="J24" s="509" t="s">
        <v>211</v>
      </c>
    </row>
    <row r="25" spans="1:10" s="392" customFormat="1" ht="30">
      <c r="A25" s="527">
        <v>29</v>
      </c>
      <c r="B25" s="528" t="s">
        <v>790</v>
      </c>
      <c r="C25" s="506">
        <v>6975.4528639999999</v>
      </c>
      <c r="D25" s="506">
        <v>75437.218295950006</v>
      </c>
      <c r="E25" s="507">
        <v>1.06202252</v>
      </c>
      <c r="F25" s="507">
        <v>0.46</v>
      </c>
      <c r="G25" s="508">
        <v>0.09</v>
      </c>
      <c r="H25" s="508">
        <v>0</v>
      </c>
      <c r="I25" s="509">
        <v>0</v>
      </c>
      <c r="J25" s="509" t="s">
        <v>211</v>
      </c>
    </row>
    <row r="26" spans="1:10" s="392" customFormat="1" ht="30">
      <c r="A26" s="527">
        <v>27</v>
      </c>
      <c r="B26" s="528" t="s">
        <v>791</v>
      </c>
      <c r="C26" s="506">
        <v>664.26421300000004</v>
      </c>
      <c r="D26" s="506">
        <v>74817.504912919991</v>
      </c>
      <c r="E26" s="507">
        <v>1.0532980599999999</v>
      </c>
      <c r="F26" s="507">
        <v>1.22</v>
      </c>
      <c r="G26" s="508">
        <v>0.35</v>
      </c>
      <c r="H26" s="508">
        <v>0</v>
      </c>
      <c r="I26" s="509">
        <v>0</v>
      </c>
      <c r="J26" s="509" t="s">
        <v>211</v>
      </c>
    </row>
    <row r="27" spans="1:10" s="392" customFormat="1" ht="30">
      <c r="A27" s="527">
        <v>30</v>
      </c>
      <c r="B27" s="528" t="s">
        <v>792</v>
      </c>
      <c r="C27" s="506">
        <v>106.45988850000001</v>
      </c>
      <c r="D27" s="506">
        <v>72533.792126360015</v>
      </c>
      <c r="E27" s="507">
        <v>1.0211474200000001</v>
      </c>
      <c r="F27" s="507">
        <v>0.48</v>
      </c>
      <c r="G27" s="508">
        <v>0.11</v>
      </c>
      <c r="H27" s="508">
        <v>0</v>
      </c>
      <c r="I27" s="509">
        <v>0</v>
      </c>
      <c r="J27" s="509" t="s">
        <v>211</v>
      </c>
    </row>
    <row r="28" spans="1:10" s="392" customFormat="1" ht="30">
      <c r="A28" s="527">
        <v>23</v>
      </c>
      <c r="B28" s="528" t="s">
        <v>793</v>
      </c>
      <c r="C28" s="506">
        <v>159.28154599999999</v>
      </c>
      <c r="D28" s="506">
        <v>72533.157503170005</v>
      </c>
      <c r="E28" s="507">
        <v>1.02113849</v>
      </c>
      <c r="F28" s="507">
        <v>1.01</v>
      </c>
      <c r="G28" s="508">
        <v>0.03</v>
      </c>
      <c r="H28" s="508">
        <v>0</v>
      </c>
      <c r="I28" s="509">
        <v>0</v>
      </c>
      <c r="J28" s="509" t="s">
        <v>211</v>
      </c>
    </row>
    <row r="29" spans="1:10" s="392" customFormat="1" ht="30">
      <c r="A29" s="527">
        <v>33</v>
      </c>
      <c r="B29" s="528" t="s">
        <v>794</v>
      </c>
      <c r="C29" s="506">
        <v>497.25952150000001</v>
      </c>
      <c r="D29" s="506">
        <v>71518.197662549996</v>
      </c>
      <c r="E29" s="507">
        <v>1.0068496499999999</v>
      </c>
      <c r="F29" s="507">
        <v>1.1000000000000001</v>
      </c>
      <c r="G29" s="508">
        <v>0.35</v>
      </c>
      <c r="H29" s="508">
        <v>0</v>
      </c>
      <c r="I29" s="509">
        <v>0</v>
      </c>
      <c r="J29" s="509" t="s">
        <v>211</v>
      </c>
    </row>
    <row r="30" spans="1:10" s="392" customFormat="1" ht="30">
      <c r="A30" s="527">
        <v>28</v>
      </c>
      <c r="B30" s="528" t="s">
        <v>795</v>
      </c>
      <c r="C30" s="506">
        <v>775.84188900000004</v>
      </c>
      <c r="D30" s="506">
        <v>70287.049222650006</v>
      </c>
      <c r="E30" s="507">
        <v>0.98951725999999995</v>
      </c>
      <c r="F30" s="507">
        <v>1.38</v>
      </c>
      <c r="G30" s="508">
        <v>0.44</v>
      </c>
      <c r="H30" s="508">
        <v>0</v>
      </c>
      <c r="I30" s="509">
        <v>0</v>
      </c>
      <c r="J30" s="509" t="s">
        <v>211</v>
      </c>
    </row>
    <row r="31" spans="1:10" s="392" customFormat="1" ht="30">
      <c r="A31" s="527">
        <v>31</v>
      </c>
      <c r="B31" s="528" t="s">
        <v>796</v>
      </c>
      <c r="C31" s="506">
        <v>96.415716000000003</v>
      </c>
      <c r="D31" s="506">
        <v>67023.502078999998</v>
      </c>
      <c r="E31" s="507">
        <v>0.94357229000000009</v>
      </c>
      <c r="F31" s="507">
        <v>0.52</v>
      </c>
      <c r="G31" s="508">
        <v>0.18</v>
      </c>
      <c r="H31" s="508">
        <v>0</v>
      </c>
      <c r="I31" s="509">
        <v>0</v>
      </c>
      <c r="J31" s="509" t="s">
        <v>211</v>
      </c>
    </row>
    <row r="32" spans="1:10" s="392" customFormat="1" ht="30">
      <c r="A32" s="527">
        <v>34</v>
      </c>
      <c r="B32" s="528" t="s">
        <v>797</v>
      </c>
      <c r="C32" s="506">
        <v>1144.941108</v>
      </c>
      <c r="D32" s="506">
        <v>66262.019623320011</v>
      </c>
      <c r="E32" s="507">
        <v>0.93285196999999997</v>
      </c>
      <c r="F32" s="507">
        <v>1</v>
      </c>
      <c r="G32" s="508">
        <v>0.44</v>
      </c>
      <c r="H32" s="508">
        <v>0</v>
      </c>
      <c r="I32" s="509">
        <v>0</v>
      </c>
      <c r="J32" s="509" t="s">
        <v>211</v>
      </c>
    </row>
    <row r="33" spans="1:10" s="392" customFormat="1" ht="30">
      <c r="A33" s="527">
        <v>32</v>
      </c>
      <c r="B33" s="528" t="s">
        <v>798</v>
      </c>
      <c r="C33" s="506">
        <v>241.72197299999999</v>
      </c>
      <c r="D33" s="506">
        <v>63286.648514400003</v>
      </c>
      <c r="E33" s="507">
        <v>0.89096400999999992</v>
      </c>
      <c r="F33" s="507">
        <v>1.03</v>
      </c>
      <c r="G33" s="508">
        <v>0.23</v>
      </c>
      <c r="H33" s="508">
        <v>0</v>
      </c>
      <c r="I33" s="509">
        <v>0</v>
      </c>
      <c r="J33" s="509" t="s">
        <v>211</v>
      </c>
    </row>
    <row r="34" spans="1:10" s="392" customFormat="1" ht="30">
      <c r="A34" s="527">
        <v>35</v>
      </c>
      <c r="B34" s="528" t="s">
        <v>799</v>
      </c>
      <c r="C34" s="506">
        <v>131.6864252</v>
      </c>
      <c r="D34" s="506">
        <v>59178.783134340003</v>
      </c>
      <c r="E34" s="507">
        <v>0.83313252999999998</v>
      </c>
      <c r="F34" s="507">
        <v>0.93</v>
      </c>
      <c r="G34" s="508">
        <v>0.36</v>
      </c>
      <c r="H34" s="508">
        <v>0</v>
      </c>
      <c r="I34" s="509">
        <v>0</v>
      </c>
      <c r="J34" s="509" t="s">
        <v>211</v>
      </c>
    </row>
    <row r="35" spans="1:10" s="392" customFormat="1" ht="30">
      <c r="A35" s="527">
        <v>39</v>
      </c>
      <c r="B35" s="528" t="s">
        <v>800</v>
      </c>
      <c r="C35" s="506">
        <v>6290.1396029999996</v>
      </c>
      <c r="D35" s="506">
        <v>58936.48623564501</v>
      </c>
      <c r="E35" s="507">
        <v>0.82972142000000004</v>
      </c>
      <c r="F35" s="507">
        <v>0.4</v>
      </c>
      <c r="G35" s="508">
        <v>0.03</v>
      </c>
      <c r="H35" s="508">
        <v>0</v>
      </c>
      <c r="I35" s="509">
        <v>0</v>
      </c>
      <c r="J35" s="509" t="s">
        <v>211</v>
      </c>
    </row>
    <row r="36" spans="1:10" s="392" customFormat="1" ht="30">
      <c r="A36" s="527">
        <v>36</v>
      </c>
      <c r="B36" s="528" t="s">
        <v>801</v>
      </c>
      <c r="C36" s="506">
        <v>224.7194585</v>
      </c>
      <c r="D36" s="506">
        <v>58056.773799919996</v>
      </c>
      <c r="E36" s="507">
        <v>0.81733663000000001</v>
      </c>
      <c r="F36" s="507">
        <v>1.37</v>
      </c>
      <c r="G36" s="508">
        <v>0.28000000000000003</v>
      </c>
      <c r="H36" s="508">
        <v>0</v>
      </c>
      <c r="I36" s="509">
        <v>0</v>
      </c>
      <c r="J36" s="509" t="s">
        <v>211</v>
      </c>
    </row>
    <row r="37" spans="1:10" s="392" customFormat="1" ht="30">
      <c r="A37" s="527">
        <v>38</v>
      </c>
      <c r="B37" s="528" t="s">
        <v>802</v>
      </c>
      <c r="C37" s="506">
        <v>161.428786</v>
      </c>
      <c r="D37" s="506">
        <v>48717.576045599999</v>
      </c>
      <c r="E37" s="507">
        <v>0.68585724999999997</v>
      </c>
      <c r="F37" s="507">
        <v>0.44</v>
      </c>
      <c r="G37" s="508">
        <v>0.09</v>
      </c>
      <c r="H37" s="508">
        <v>0</v>
      </c>
      <c r="I37" s="509">
        <v>0</v>
      </c>
      <c r="J37" s="509" t="s">
        <v>211</v>
      </c>
    </row>
    <row r="38" spans="1:10" s="392" customFormat="1" ht="30">
      <c r="A38" s="527">
        <v>37</v>
      </c>
      <c r="B38" s="528" t="s">
        <v>803</v>
      </c>
      <c r="C38" s="506">
        <v>432.02778899999998</v>
      </c>
      <c r="D38" s="506">
        <v>44624.540702160004</v>
      </c>
      <c r="E38" s="507">
        <v>0.62823456</v>
      </c>
      <c r="F38" s="507">
        <v>1.56</v>
      </c>
      <c r="G38" s="508">
        <v>0.28999999999999998</v>
      </c>
      <c r="H38" s="508">
        <v>0</v>
      </c>
      <c r="I38" s="509">
        <v>0</v>
      </c>
      <c r="J38" s="509" t="s">
        <v>211</v>
      </c>
    </row>
    <row r="39" spans="1:10" s="392" customFormat="1" ht="30">
      <c r="A39" s="527">
        <v>22</v>
      </c>
      <c r="B39" s="528" t="s">
        <v>804</v>
      </c>
      <c r="C39" s="506">
        <v>115.8270046</v>
      </c>
      <c r="D39" s="506">
        <v>37077.689109869993</v>
      </c>
      <c r="E39" s="507">
        <v>0.52198823999999999</v>
      </c>
      <c r="F39" s="507">
        <v>3.13</v>
      </c>
      <c r="G39" s="508">
        <v>0.13</v>
      </c>
      <c r="H39" s="508">
        <v>0</v>
      </c>
      <c r="I39" s="509">
        <v>0</v>
      </c>
      <c r="J39" s="509" t="s">
        <v>211</v>
      </c>
    </row>
    <row r="40" spans="1:10" s="392" customFormat="1" ht="30">
      <c r="A40" s="527">
        <v>16</v>
      </c>
      <c r="B40" s="528" t="s">
        <v>805</v>
      </c>
      <c r="C40" s="506">
        <v>1584.0324780000001</v>
      </c>
      <c r="D40" s="506">
        <v>30171.256829829999</v>
      </c>
      <c r="E40" s="507">
        <v>0.42475789999999997</v>
      </c>
      <c r="F40" s="507">
        <v>2.08</v>
      </c>
      <c r="G40" s="508">
        <v>0.12</v>
      </c>
      <c r="H40" s="508">
        <v>0</v>
      </c>
      <c r="I40" s="509">
        <v>0</v>
      </c>
      <c r="J40" s="509" t="s">
        <v>211</v>
      </c>
    </row>
    <row r="41" spans="1:10" s="392" customFormat="1" ht="30">
      <c r="A41" s="527">
        <v>40</v>
      </c>
      <c r="B41" s="529" t="s">
        <v>806</v>
      </c>
      <c r="C41" s="506">
        <v>371.71990390000002</v>
      </c>
      <c r="D41" s="506">
        <v>30018.734133180005</v>
      </c>
      <c r="E41" s="507">
        <v>0.42261064999999998</v>
      </c>
      <c r="F41" s="507">
        <v>1.59</v>
      </c>
      <c r="G41" s="508">
        <v>0.27</v>
      </c>
      <c r="H41" s="508">
        <v>0</v>
      </c>
      <c r="I41" s="509">
        <v>0</v>
      </c>
      <c r="J41" s="509" t="s">
        <v>211</v>
      </c>
    </row>
    <row r="42" spans="1:10" s="392" customFormat="1" ht="30">
      <c r="A42" s="527">
        <v>26</v>
      </c>
      <c r="B42" s="528" t="s">
        <v>807</v>
      </c>
      <c r="C42" s="506">
        <v>1115.4926829999999</v>
      </c>
      <c r="D42" s="506">
        <v>18506.537915519999</v>
      </c>
      <c r="E42" s="507">
        <v>0.26053930000000003</v>
      </c>
      <c r="F42" s="507">
        <v>2.82</v>
      </c>
      <c r="G42" s="508">
        <v>0.23</v>
      </c>
      <c r="H42" s="508">
        <v>0</v>
      </c>
      <c r="I42" s="509">
        <v>0</v>
      </c>
      <c r="J42" s="509" t="s">
        <v>211</v>
      </c>
    </row>
    <row r="43" spans="1:10" s="392" customFormat="1" ht="21" customHeight="1">
      <c r="A43" s="1393" t="s">
        <v>808</v>
      </c>
      <c r="B43" s="1393"/>
      <c r="C43" s="1393"/>
      <c r="D43" s="1393"/>
      <c r="E43" s="1393"/>
      <c r="F43" s="1393"/>
      <c r="G43" s="1393"/>
      <c r="H43" s="1393"/>
      <c r="I43" s="1393"/>
      <c r="J43" s="1393"/>
    </row>
    <row r="44" spans="1:10" s="392" customFormat="1" ht="39" customHeight="1">
      <c r="A44" s="1337" t="s">
        <v>809</v>
      </c>
      <c r="B44" s="1393"/>
      <c r="C44" s="1393"/>
      <c r="D44" s="1393"/>
      <c r="E44" s="1393"/>
      <c r="F44" s="1393"/>
      <c r="G44" s="1393"/>
      <c r="H44" s="1393"/>
      <c r="I44" s="1393"/>
      <c r="J44" s="1393"/>
    </row>
    <row r="45" spans="1:10" s="392" customFormat="1" ht="44.25" customHeight="1">
      <c r="A45" s="1337"/>
      <c r="B45" s="1393"/>
      <c r="C45" s="1393"/>
      <c r="D45" s="1393"/>
      <c r="E45" s="1393"/>
      <c r="F45" s="1393"/>
      <c r="G45" s="1393"/>
      <c r="H45" s="1393"/>
      <c r="I45" s="1393"/>
      <c r="J45" s="1393"/>
    </row>
    <row r="46" spans="1:10" s="392" customFormat="1" ht="36" customHeight="1">
      <c r="A46" s="1337" t="s">
        <v>810</v>
      </c>
      <c r="B46" s="1393"/>
      <c r="C46" s="1393"/>
      <c r="D46" s="1393"/>
      <c r="E46" s="1393"/>
      <c r="F46" s="1393"/>
      <c r="G46" s="1393"/>
      <c r="H46" s="1393"/>
      <c r="I46" s="1393"/>
      <c r="J46" s="1393"/>
    </row>
    <row r="47" spans="1:10" s="392" customFormat="1" ht="33.75" customHeight="1">
      <c r="A47" s="1337" t="s">
        <v>811</v>
      </c>
      <c r="B47" s="1393"/>
      <c r="C47" s="1393"/>
      <c r="D47" s="1393"/>
      <c r="E47" s="1393"/>
      <c r="F47" s="1393"/>
      <c r="G47" s="1393"/>
      <c r="H47" s="1393"/>
      <c r="I47" s="1393"/>
      <c r="J47" s="1393"/>
    </row>
    <row r="48" spans="1:10" s="392" customFormat="1" ht="36" customHeight="1">
      <c r="A48" s="1328" t="s">
        <v>627</v>
      </c>
      <c r="B48" s="1329"/>
      <c r="C48" s="1329"/>
      <c r="D48" s="1329"/>
      <c r="E48" s="1329"/>
      <c r="F48" s="1329"/>
      <c r="G48" s="1329"/>
      <c r="H48" s="1329"/>
      <c r="I48" s="1329"/>
      <c r="J48" s="1329"/>
    </row>
    <row r="49" s="392" customFormat="1" ht="28.35" customHeight="1"/>
  </sheetData>
  <mergeCells count="7">
    <mergeCell ref="A48:J48"/>
    <mergeCell ref="A1:G1"/>
    <mergeCell ref="A43:J43"/>
    <mergeCell ref="A44:J44"/>
    <mergeCell ref="A45:J45"/>
    <mergeCell ref="A46:J46"/>
    <mergeCell ref="A47:J47"/>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Normal="100" workbookViewId="0">
      <selection activeCell="A2" sqref="A2:A3"/>
    </sheetView>
  </sheetViews>
  <sheetFormatPr defaultColWidth="9.140625" defaultRowHeight="15"/>
  <cols>
    <col min="1" max="1" width="15.28515625" style="391" customWidth="1"/>
    <col min="2" max="3" width="10.5703125" style="391" bestFit="1" customWidth="1"/>
    <col min="4" max="4" width="17.7109375" style="391" customWidth="1"/>
    <col min="5" max="6" width="10.5703125" style="391" bestFit="1" customWidth="1"/>
    <col min="7" max="7" width="17" style="391" customWidth="1"/>
    <col min="8" max="9" width="10.5703125" style="391" bestFit="1" customWidth="1"/>
    <col min="10" max="10" width="17.28515625" style="391" customWidth="1"/>
    <col min="11" max="16384" width="9.140625" style="391"/>
  </cols>
  <sheetData>
    <row r="1" spans="1:10" ht="39" customHeight="1">
      <c r="A1" s="1328" t="s">
        <v>812</v>
      </c>
      <c r="B1" s="1329"/>
      <c r="C1" s="1329"/>
      <c r="D1" s="1329"/>
      <c r="E1" s="1329"/>
      <c r="F1" s="1329"/>
      <c r="G1" s="1329"/>
      <c r="H1" s="530"/>
      <c r="I1" s="530"/>
      <c r="J1" s="530"/>
    </row>
    <row r="2" spans="1:10" s="392" customFormat="1" ht="20.25" customHeight="1">
      <c r="A2" s="1321" t="s">
        <v>596</v>
      </c>
      <c r="B2" s="1350" t="s">
        <v>813</v>
      </c>
      <c r="C2" s="1355"/>
      <c r="D2" s="1356"/>
      <c r="E2" s="1350" t="s">
        <v>300</v>
      </c>
      <c r="F2" s="1355"/>
      <c r="G2" s="1356"/>
      <c r="H2" s="1350" t="s">
        <v>593</v>
      </c>
      <c r="I2" s="1355"/>
      <c r="J2" s="1356"/>
    </row>
    <row r="3" spans="1:10" s="392" customFormat="1" ht="77.25" customHeight="1">
      <c r="A3" s="1322"/>
      <c r="B3" s="455" t="s">
        <v>814</v>
      </c>
      <c r="C3" s="455" t="s">
        <v>815</v>
      </c>
      <c r="D3" s="455" t="s">
        <v>816</v>
      </c>
      <c r="E3" s="455" t="s">
        <v>814</v>
      </c>
      <c r="F3" s="455" t="s">
        <v>815</v>
      </c>
      <c r="G3" s="455" t="s">
        <v>816</v>
      </c>
      <c r="H3" s="455" t="s">
        <v>814</v>
      </c>
      <c r="I3" s="455" t="s">
        <v>815</v>
      </c>
      <c r="J3" s="455" t="s">
        <v>816</v>
      </c>
    </row>
    <row r="4" spans="1:10" s="399" customFormat="1" ht="15.75" customHeight="1">
      <c r="A4" s="395" t="s">
        <v>15</v>
      </c>
      <c r="B4" s="397">
        <v>3430</v>
      </c>
      <c r="C4" s="397">
        <v>488</v>
      </c>
      <c r="D4" s="531">
        <v>7.028688524590164</v>
      </c>
      <c r="E4" s="428">
        <v>308</v>
      </c>
      <c r="F4" s="428">
        <v>1787</v>
      </c>
      <c r="G4" s="532">
        <v>0.17</v>
      </c>
      <c r="H4" s="533">
        <v>2</v>
      </c>
      <c r="I4" s="533">
        <v>3</v>
      </c>
      <c r="J4" s="534">
        <v>0.66666666666666663</v>
      </c>
    </row>
    <row r="5" spans="1:10" s="399" customFormat="1" ht="15.75" customHeight="1">
      <c r="A5" s="395" t="s">
        <v>14</v>
      </c>
      <c r="B5" s="397">
        <v>2399</v>
      </c>
      <c r="C5" s="397">
        <v>1566</v>
      </c>
      <c r="D5" s="535">
        <v>1.5319284799999999</v>
      </c>
      <c r="E5" s="428">
        <v>1282</v>
      </c>
      <c r="F5" s="428">
        <v>933</v>
      </c>
      <c r="G5" s="536">
        <v>1.37</v>
      </c>
      <c r="H5" s="397">
        <v>2</v>
      </c>
      <c r="I5" s="397">
        <v>4</v>
      </c>
      <c r="J5" s="535">
        <v>0.5</v>
      </c>
    </row>
    <row r="6" spans="1:10" s="392" customFormat="1" ht="15.75" customHeight="1">
      <c r="A6" s="14" t="s">
        <v>13</v>
      </c>
      <c r="B6" s="404">
        <v>2808</v>
      </c>
      <c r="C6" s="404">
        <v>967</v>
      </c>
      <c r="D6" s="537">
        <v>2.9038262669999999</v>
      </c>
      <c r="E6" s="405">
        <v>1766</v>
      </c>
      <c r="F6" s="405">
        <v>411</v>
      </c>
      <c r="G6" s="538">
        <v>4.3</v>
      </c>
      <c r="H6" s="460">
        <v>1</v>
      </c>
      <c r="I6" s="460">
        <v>1</v>
      </c>
      <c r="J6" s="539">
        <v>1</v>
      </c>
    </row>
    <row r="7" spans="1:10" s="392" customFormat="1" ht="15.75" customHeight="1">
      <c r="A7" s="14" t="s">
        <v>12</v>
      </c>
      <c r="B7" s="408">
        <v>711</v>
      </c>
      <c r="C7" s="408">
        <v>3046</v>
      </c>
      <c r="D7" s="540">
        <v>0.23342088</v>
      </c>
      <c r="E7" s="409">
        <v>262</v>
      </c>
      <c r="F7" s="409">
        <v>1929</v>
      </c>
      <c r="G7" s="541">
        <v>0.14000000000000001</v>
      </c>
      <c r="H7" s="462">
        <v>2</v>
      </c>
      <c r="I7" s="462">
        <v>1</v>
      </c>
      <c r="J7" s="542">
        <v>2</v>
      </c>
    </row>
    <row r="8" spans="1:10" s="392" customFormat="1" ht="15.75" customHeight="1">
      <c r="A8" s="14" t="s">
        <v>11</v>
      </c>
      <c r="B8" s="408">
        <v>1003</v>
      </c>
      <c r="C8" s="408">
        <v>2756</v>
      </c>
      <c r="D8" s="540">
        <v>0.36393323657474602</v>
      </c>
      <c r="E8" s="408">
        <v>519</v>
      </c>
      <c r="F8" s="408">
        <v>1686</v>
      </c>
      <c r="G8" s="540">
        <v>0.31</v>
      </c>
      <c r="H8" s="462">
        <v>0</v>
      </c>
      <c r="I8" s="462">
        <v>1</v>
      </c>
      <c r="J8" s="543">
        <v>0</v>
      </c>
    </row>
    <row r="9" spans="1:10" s="392" customFormat="1" ht="15.75" customHeight="1">
      <c r="A9" s="14" t="s">
        <v>10</v>
      </c>
      <c r="B9" s="408">
        <v>2074</v>
      </c>
      <c r="C9" s="408">
        <v>1673</v>
      </c>
      <c r="D9" s="544">
        <v>1.2396891809999999</v>
      </c>
      <c r="E9" s="408">
        <v>1417</v>
      </c>
      <c r="F9" s="408">
        <v>784</v>
      </c>
      <c r="G9" s="544">
        <v>1.81</v>
      </c>
      <c r="H9" s="408">
        <v>1</v>
      </c>
      <c r="I9" s="408">
        <v>0</v>
      </c>
      <c r="J9" s="543">
        <v>0</v>
      </c>
    </row>
    <row r="10" spans="1:10" s="392" customFormat="1" ht="15.75" customHeight="1">
      <c r="A10" s="14" t="s">
        <v>9</v>
      </c>
      <c r="B10" s="408">
        <v>2558</v>
      </c>
      <c r="C10" s="408">
        <v>1232</v>
      </c>
      <c r="D10" s="544">
        <v>2.0762987009999998</v>
      </c>
      <c r="E10" s="408">
        <v>1695</v>
      </c>
      <c r="F10" s="408">
        <v>536</v>
      </c>
      <c r="G10" s="544">
        <v>3.16</v>
      </c>
      <c r="H10" s="408">
        <v>1</v>
      </c>
      <c r="I10" s="408">
        <v>1</v>
      </c>
      <c r="J10" s="542">
        <v>1</v>
      </c>
    </row>
    <row r="11" spans="1:10" s="392" customFormat="1" ht="15.75" customHeight="1">
      <c r="A11" s="14" t="s">
        <v>8</v>
      </c>
      <c r="B11" s="408">
        <v>2573</v>
      </c>
      <c r="C11" s="408">
        <v>1243</v>
      </c>
      <c r="D11" s="544">
        <v>2.0699919549999999</v>
      </c>
      <c r="E11" s="408">
        <v>1521</v>
      </c>
      <c r="F11" s="408">
        <v>737</v>
      </c>
      <c r="G11" s="544">
        <v>2.06</v>
      </c>
      <c r="H11" s="408">
        <v>0</v>
      </c>
      <c r="I11" s="408">
        <v>0</v>
      </c>
      <c r="J11" s="543">
        <v>0</v>
      </c>
    </row>
    <row r="12" spans="1:10" s="392" customFormat="1" ht="15.75" customHeight="1">
      <c r="A12" s="14" t="s">
        <v>7</v>
      </c>
      <c r="B12" s="408">
        <v>1413</v>
      </c>
      <c r="C12" s="408">
        <v>2412</v>
      </c>
      <c r="D12" s="544">
        <v>0.58582089599999998</v>
      </c>
      <c r="E12" s="408">
        <v>762</v>
      </c>
      <c r="F12" s="408">
        <v>1531</v>
      </c>
      <c r="G12" s="544">
        <v>0.5</v>
      </c>
      <c r="H12" s="408">
        <v>0</v>
      </c>
      <c r="I12" s="408">
        <v>0</v>
      </c>
      <c r="J12" s="543">
        <v>0</v>
      </c>
    </row>
    <row r="13" spans="1:10" s="392" customFormat="1" ht="15.75" customHeight="1">
      <c r="A13" s="14" t="s">
        <v>6</v>
      </c>
      <c r="B13" s="408">
        <v>2385</v>
      </c>
      <c r="C13" s="408">
        <v>1565</v>
      </c>
      <c r="D13" s="544">
        <v>1.523961661</v>
      </c>
      <c r="E13" s="408">
        <v>1228</v>
      </c>
      <c r="F13" s="408">
        <v>1074</v>
      </c>
      <c r="G13" s="544">
        <v>1.1399999999999999</v>
      </c>
      <c r="H13" s="408">
        <v>0</v>
      </c>
      <c r="I13" s="408">
        <v>0</v>
      </c>
      <c r="J13" s="543">
        <v>0</v>
      </c>
    </row>
    <row r="14" spans="1:10" s="392" customFormat="1" ht="15.75" customHeight="1">
      <c r="A14" s="14" t="s">
        <v>5</v>
      </c>
      <c r="B14" s="408">
        <v>1863</v>
      </c>
      <c r="C14" s="408">
        <v>1985</v>
      </c>
      <c r="D14" s="544">
        <v>0.93853904300000002</v>
      </c>
      <c r="E14" s="408">
        <v>1237</v>
      </c>
      <c r="F14" s="408">
        <v>1099</v>
      </c>
      <c r="G14" s="544">
        <v>1.1299999999999999</v>
      </c>
      <c r="H14" s="408">
        <v>0</v>
      </c>
      <c r="I14" s="408">
        <v>1</v>
      </c>
      <c r="J14" s="543">
        <v>0</v>
      </c>
    </row>
    <row r="15" spans="1:10" s="392" customFormat="1" ht="15.75" customHeight="1">
      <c r="A15" s="14" t="s">
        <v>4</v>
      </c>
      <c r="B15" s="408">
        <v>1588</v>
      </c>
      <c r="C15" s="408">
        <v>2291</v>
      </c>
      <c r="D15" s="544">
        <v>0.69314709699999999</v>
      </c>
      <c r="E15" s="408">
        <v>917</v>
      </c>
      <c r="F15" s="408">
        <v>1454</v>
      </c>
      <c r="G15" s="544">
        <v>0.63</v>
      </c>
      <c r="H15" s="408">
        <v>1</v>
      </c>
      <c r="I15" s="408">
        <v>0</v>
      </c>
      <c r="J15" s="543">
        <v>0</v>
      </c>
    </row>
    <row r="16" spans="1:10" s="392" customFormat="1" ht="15.75" customHeight="1">
      <c r="A16" s="14" t="s">
        <v>3</v>
      </c>
      <c r="B16" s="408">
        <v>1005</v>
      </c>
      <c r="C16" s="408">
        <v>2874</v>
      </c>
      <c r="D16" s="544">
        <v>0.34968684799999999</v>
      </c>
      <c r="E16" s="408">
        <v>654</v>
      </c>
      <c r="F16" s="408">
        <v>1730</v>
      </c>
      <c r="G16" s="544">
        <v>0.38</v>
      </c>
      <c r="H16" s="408">
        <v>0</v>
      </c>
      <c r="I16" s="408">
        <v>1</v>
      </c>
      <c r="J16" s="543">
        <v>0</v>
      </c>
    </row>
    <row r="17" spans="1:10" s="392" customFormat="1" ht="36.75" customHeight="1">
      <c r="A17" s="1394" t="s">
        <v>817</v>
      </c>
      <c r="B17" s="1395"/>
      <c r="C17" s="1395"/>
      <c r="D17" s="1395"/>
      <c r="E17" s="1395"/>
      <c r="F17" s="1395"/>
      <c r="G17" s="1395"/>
      <c r="H17" s="1395"/>
      <c r="I17" s="1395"/>
      <c r="J17" s="1395"/>
    </row>
    <row r="18" spans="1:10" s="392" customFormat="1" ht="40.5" customHeight="1">
      <c r="A18" s="1328" t="s">
        <v>2</v>
      </c>
      <c r="B18" s="1329"/>
      <c r="C18" s="1329"/>
      <c r="D18" s="1329"/>
      <c r="E18" s="1329"/>
      <c r="F18" s="1329"/>
    </row>
    <row r="19" spans="1:10" s="392" customFormat="1" ht="34.5" customHeight="1">
      <c r="A19" s="1328" t="s">
        <v>567</v>
      </c>
      <c r="B19" s="1329"/>
      <c r="C19" s="1329"/>
      <c r="D19" s="1329"/>
      <c r="E19" s="1329"/>
      <c r="F19" s="1329"/>
    </row>
    <row r="20" spans="1:10" s="392" customFormat="1" ht="27.6" customHeight="1"/>
  </sheetData>
  <mergeCells count="8">
    <mergeCell ref="H2:J2"/>
    <mergeCell ref="A17:J17"/>
    <mergeCell ref="A18:F18"/>
    <mergeCell ref="A19:F19"/>
    <mergeCell ref="A1:G1"/>
    <mergeCell ref="A2:A3"/>
    <mergeCell ref="B2:D2"/>
    <mergeCell ref="E2:G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topLeftCell="A4" zoomScaleNormal="100" workbookViewId="0">
      <selection activeCell="A2" sqref="A2:A3"/>
    </sheetView>
  </sheetViews>
  <sheetFormatPr defaultColWidth="9.140625" defaultRowHeight="15"/>
  <cols>
    <col min="1" max="1" width="15.85546875" style="391" customWidth="1"/>
    <col min="2" max="2" width="16" style="391" customWidth="1"/>
    <col min="3" max="3" width="16.5703125" style="391" customWidth="1"/>
    <col min="4" max="4" width="18.7109375" style="391" customWidth="1"/>
    <col min="5" max="5" width="16.42578125" style="391" customWidth="1"/>
    <col min="6" max="6" width="19.140625" style="391" customWidth="1"/>
    <col min="7" max="7" width="18.5703125" style="391" customWidth="1"/>
    <col min="8" max="8" width="16.28515625" style="391" customWidth="1"/>
    <col min="9" max="9" width="17.28515625" style="391" customWidth="1"/>
    <col min="10" max="10" width="20" style="391" customWidth="1"/>
    <col min="11" max="16384" width="9.140625" style="391"/>
  </cols>
  <sheetData>
    <row r="1" spans="1:12" ht="42.75" customHeight="1">
      <c r="A1" s="1328" t="s">
        <v>818</v>
      </c>
      <c r="B1" s="1329"/>
      <c r="C1" s="1329"/>
      <c r="D1" s="1329"/>
      <c r="E1" s="1329"/>
      <c r="F1" s="1329"/>
      <c r="G1" s="1329"/>
      <c r="H1" s="530"/>
      <c r="I1" s="530"/>
      <c r="J1" s="530"/>
    </row>
    <row r="2" spans="1:12" s="392" customFormat="1" ht="27.75" customHeight="1">
      <c r="A2" s="1353" t="s">
        <v>819</v>
      </c>
      <c r="B2" s="1350" t="s">
        <v>813</v>
      </c>
      <c r="C2" s="1355"/>
      <c r="D2" s="1356"/>
      <c r="E2" s="1350" t="s">
        <v>300</v>
      </c>
      <c r="F2" s="1355"/>
      <c r="G2" s="1356"/>
      <c r="H2" s="1350" t="s">
        <v>593</v>
      </c>
      <c r="I2" s="1355"/>
      <c r="J2" s="1356"/>
    </row>
    <row r="3" spans="1:12" s="392" customFormat="1" ht="103.5" customHeight="1">
      <c r="A3" s="1341"/>
      <c r="B3" s="455" t="s">
        <v>820</v>
      </c>
      <c r="C3" s="455" t="s">
        <v>821</v>
      </c>
      <c r="D3" s="455" t="s">
        <v>822</v>
      </c>
      <c r="E3" s="455" t="s">
        <v>820</v>
      </c>
      <c r="F3" s="455" t="s">
        <v>823</v>
      </c>
      <c r="G3" s="455" t="s">
        <v>822</v>
      </c>
      <c r="H3" s="455" t="s">
        <v>820</v>
      </c>
      <c r="I3" s="455" t="s">
        <v>821</v>
      </c>
      <c r="J3" s="455" t="s">
        <v>822</v>
      </c>
    </row>
    <row r="4" spans="1:12" s="399" customFormat="1" ht="18" customHeight="1">
      <c r="A4" s="395" t="s">
        <v>15</v>
      </c>
      <c r="B4" s="397">
        <v>5350</v>
      </c>
      <c r="C4" s="397">
        <v>4114</v>
      </c>
      <c r="D4" s="545">
        <v>76.89719626168224</v>
      </c>
      <c r="E4" s="397">
        <v>2011</v>
      </c>
      <c r="F4" s="397">
        <v>2218</v>
      </c>
      <c r="G4" s="546">
        <v>110.29338637493784</v>
      </c>
      <c r="H4" s="444">
        <v>292</v>
      </c>
      <c r="I4" s="444">
        <v>13</v>
      </c>
      <c r="J4" s="546">
        <v>4.4520547945205475</v>
      </c>
    </row>
    <row r="5" spans="1:12" s="399" customFormat="1" ht="18" customHeight="1">
      <c r="A5" s="487" t="s">
        <v>14</v>
      </c>
      <c r="B5" s="547">
        <v>5422</v>
      </c>
      <c r="C5" s="547">
        <v>4137</v>
      </c>
      <c r="D5" s="545">
        <v>76.300258207303571</v>
      </c>
      <c r="E5" s="472">
        <v>2179</v>
      </c>
      <c r="F5" s="428">
        <v>2661</v>
      </c>
      <c r="G5" s="545">
        <v>122.12023864157871</v>
      </c>
      <c r="H5" s="548">
        <v>291</v>
      </c>
      <c r="I5" s="472">
        <v>11</v>
      </c>
      <c r="J5" s="545">
        <v>3.7800687285223367</v>
      </c>
      <c r="K5" s="549"/>
      <c r="L5" s="549"/>
    </row>
    <row r="6" spans="1:12" s="392" customFormat="1" ht="18" customHeight="1">
      <c r="A6" s="550" t="s">
        <v>13</v>
      </c>
      <c r="B6" s="551">
        <v>5358</v>
      </c>
      <c r="C6" s="551">
        <v>3864</v>
      </c>
      <c r="D6" s="552">
        <v>72.116461366181412</v>
      </c>
      <c r="E6" s="553">
        <v>2079</v>
      </c>
      <c r="F6" s="551">
        <v>2078</v>
      </c>
      <c r="G6" s="552">
        <v>99.951899951899946</v>
      </c>
      <c r="H6" s="554">
        <v>291</v>
      </c>
      <c r="I6" s="554">
        <v>3</v>
      </c>
      <c r="J6" s="552">
        <v>1.0309278350515463</v>
      </c>
      <c r="K6" s="549"/>
      <c r="L6" s="549"/>
    </row>
    <row r="7" spans="1:12" s="392" customFormat="1" ht="18" customHeight="1">
      <c r="A7" s="550" t="s">
        <v>12</v>
      </c>
      <c r="B7" s="551">
        <v>5373</v>
      </c>
      <c r="C7" s="551">
        <v>3847</v>
      </c>
      <c r="D7" s="552">
        <v>71.59873441280476</v>
      </c>
      <c r="E7" s="553">
        <v>2092</v>
      </c>
      <c r="F7" s="551">
        <v>2120</v>
      </c>
      <c r="G7" s="552">
        <v>101.33843212237095</v>
      </c>
      <c r="H7" s="555">
        <v>290</v>
      </c>
      <c r="I7" s="554">
        <v>4</v>
      </c>
      <c r="J7" s="552">
        <v>1.3793103448275863</v>
      </c>
      <c r="K7" s="549"/>
      <c r="L7" s="549"/>
    </row>
    <row r="8" spans="1:12" s="392" customFormat="1" ht="18" customHeight="1">
      <c r="A8" s="550" t="s">
        <v>11</v>
      </c>
      <c r="B8" s="551">
        <v>5386</v>
      </c>
      <c r="C8" s="551">
        <v>3852</v>
      </c>
      <c r="D8" s="552">
        <v>71.518752320831794</v>
      </c>
      <c r="E8" s="553">
        <v>2096</v>
      </c>
      <c r="F8" s="551">
        <v>2102</v>
      </c>
      <c r="G8" s="552">
        <v>100.28625954198473</v>
      </c>
      <c r="H8" s="555">
        <v>288</v>
      </c>
      <c r="I8" s="554">
        <v>2</v>
      </c>
      <c r="J8" s="552">
        <v>0.69444444444444442</v>
      </c>
      <c r="K8" s="549"/>
      <c r="L8" s="549"/>
    </row>
    <row r="9" spans="1:12" s="392" customFormat="1" ht="18" customHeight="1">
      <c r="A9" s="550" t="s">
        <v>10</v>
      </c>
      <c r="B9" s="551">
        <v>5357</v>
      </c>
      <c r="C9" s="551">
        <v>3847</v>
      </c>
      <c r="D9" s="552">
        <v>71.812581668844501</v>
      </c>
      <c r="E9" s="551">
        <v>2104</v>
      </c>
      <c r="F9" s="551">
        <v>2116</v>
      </c>
      <c r="G9" s="552">
        <v>100.57034220532319</v>
      </c>
      <c r="H9" s="554">
        <v>287</v>
      </c>
      <c r="I9" s="551">
        <v>4</v>
      </c>
      <c r="J9" s="552">
        <v>1.3937282229965158</v>
      </c>
      <c r="K9" s="549"/>
      <c r="L9" s="549"/>
    </row>
    <row r="10" spans="1:12" s="392" customFormat="1" ht="18" customHeight="1">
      <c r="A10" s="550" t="s">
        <v>9</v>
      </c>
      <c r="B10" s="551">
        <v>5361</v>
      </c>
      <c r="C10" s="551">
        <v>4001</v>
      </c>
      <c r="D10" s="552">
        <v>74.631598582354044</v>
      </c>
      <c r="E10" s="551">
        <v>2111</v>
      </c>
      <c r="F10" s="551">
        <v>2138</v>
      </c>
      <c r="G10" s="552">
        <v>101.27901468498341</v>
      </c>
      <c r="H10" s="554">
        <v>287</v>
      </c>
      <c r="I10" s="551">
        <v>3</v>
      </c>
      <c r="J10" s="552">
        <v>1.0452961672473868</v>
      </c>
      <c r="K10" s="549"/>
      <c r="L10" s="549"/>
    </row>
    <row r="11" spans="1:12" s="392" customFormat="1" ht="18" customHeight="1">
      <c r="A11" s="550" t="s">
        <v>8</v>
      </c>
      <c r="B11" s="551">
        <v>5383</v>
      </c>
      <c r="C11" s="551">
        <v>3902</v>
      </c>
      <c r="D11" s="552">
        <v>72.487460523871448</v>
      </c>
      <c r="E11" s="551">
        <v>2126</v>
      </c>
      <c r="F11" s="551">
        <v>2183</v>
      </c>
      <c r="G11" s="552">
        <v>102.68109125117593</v>
      </c>
      <c r="H11" s="554">
        <v>287</v>
      </c>
      <c r="I11" s="551">
        <v>4</v>
      </c>
      <c r="J11" s="552">
        <v>1.3937282229965158</v>
      </c>
      <c r="K11" s="549"/>
      <c r="L11" s="549"/>
    </row>
    <row r="12" spans="1:12" s="392" customFormat="1" ht="18" customHeight="1">
      <c r="A12" s="550" t="s">
        <v>7</v>
      </c>
      <c r="B12" s="551">
        <v>5408</v>
      </c>
      <c r="C12" s="551">
        <v>3895</v>
      </c>
      <c r="D12" s="552">
        <v>72.022928994082832</v>
      </c>
      <c r="E12" s="551">
        <v>2137</v>
      </c>
      <c r="F12" s="551">
        <v>2192</v>
      </c>
      <c r="G12" s="552">
        <v>102.57370145063172</v>
      </c>
      <c r="H12" s="554">
        <v>287</v>
      </c>
      <c r="I12" s="551">
        <v>1</v>
      </c>
      <c r="J12" s="552">
        <v>0.34843205574912894</v>
      </c>
      <c r="K12" s="549"/>
      <c r="L12" s="549"/>
    </row>
    <row r="13" spans="1:12" s="392" customFormat="1" ht="18" customHeight="1">
      <c r="A13" s="550" t="s">
        <v>6</v>
      </c>
      <c r="B13" s="551">
        <v>5414</v>
      </c>
      <c r="C13" s="551">
        <v>3925</v>
      </c>
      <c r="D13" s="552">
        <v>72.497229405245662</v>
      </c>
      <c r="E13" s="551">
        <v>2155</v>
      </c>
      <c r="F13" s="551">
        <v>2215</v>
      </c>
      <c r="G13" s="552">
        <v>102.78422273781902</v>
      </c>
      <c r="H13" s="554">
        <v>287</v>
      </c>
      <c r="I13" s="551">
        <v>2</v>
      </c>
      <c r="J13" s="552">
        <v>0.69686411149825789</v>
      </c>
      <c r="K13" s="549"/>
      <c r="L13" s="549"/>
    </row>
    <row r="14" spans="1:12" s="392" customFormat="1" ht="18" customHeight="1">
      <c r="A14" s="550" t="s">
        <v>5</v>
      </c>
      <c r="B14" s="551">
        <v>5428</v>
      </c>
      <c r="C14" s="551">
        <v>3948</v>
      </c>
      <c r="D14" s="552">
        <v>72.733971997052322</v>
      </c>
      <c r="E14" s="551">
        <v>2168</v>
      </c>
      <c r="F14" s="551">
        <v>2258</v>
      </c>
      <c r="G14" s="552">
        <v>104.15129151291514</v>
      </c>
      <c r="H14" s="554">
        <v>287</v>
      </c>
      <c r="I14" s="551">
        <v>3</v>
      </c>
      <c r="J14" s="552">
        <v>1.0452961672473868</v>
      </c>
      <c r="K14" s="549"/>
      <c r="L14" s="549"/>
    </row>
    <row r="15" spans="1:12" s="392" customFormat="1" ht="18" customHeight="1">
      <c r="A15" s="550" t="s">
        <v>4</v>
      </c>
      <c r="B15" s="551">
        <v>5444</v>
      </c>
      <c r="C15" s="551">
        <v>3952</v>
      </c>
      <c r="D15" s="552">
        <v>72.593681116825863</v>
      </c>
      <c r="E15" s="551">
        <v>2179</v>
      </c>
      <c r="F15" s="551">
        <v>2281</v>
      </c>
      <c r="G15" s="552">
        <v>104.6810463515374</v>
      </c>
      <c r="H15" s="554">
        <v>287</v>
      </c>
      <c r="I15" s="551">
        <v>1</v>
      </c>
      <c r="J15" s="552">
        <v>0.34843205574912894</v>
      </c>
      <c r="K15" s="549"/>
      <c r="L15" s="549"/>
    </row>
    <row r="16" spans="1:12" s="392" customFormat="1" ht="18" customHeight="1">
      <c r="A16" s="550" t="s">
        <v>3</v>
      </c>
      <c r="B16" s="551">
        <v>5422</v>
      </c>
      <c r="C16" s="551">
        <v>3954</v>
      </c>
      <c r="D16" s="552">
        <v>72.925119881962374</v>
      </c>
      <c r="E16" s="551">
        <v>2190</v>
      </c>
      <c r="F16" s="551">
        <v>2283</v>
      </c>
      <c r="G16" s="552">
        <v>104.24657534246575</v>
      </c>
      <c r="H16" s="554">
        <v>287</v>
      </c>
      <c r="I16" s="551">
        <v>3</v>
      </c>
      <c r="J16" s="552">
        <v>1.0452961672473868</v>
      </c>
      <c r="K16" s="549"/>
      <c r="L16" s="549"/>
    </row>
    <row r="17" spans="1:11" s="392" customFormat="1" ht="36.75" customHeight="1">
      <c r="A17" s="1328" t="s">
        <v>2</v>
      </c>
      <c r="B17" s="1328"/>
      <c r="C17" s="1328"/>
      <c r="D17" s="1328"/>
      <c r="E17" s="1328"/>
      <c r="F17" s="1328"/>
      <c r="G17" s="1328"/>
    </row>
    <row r="18" spans="1:11" s="392" customFormat="1" ht="57.75" customHeight="1">
      <c r="A18" s="1337" t="s">
        <v>824</v>
      </c>
      <c r="B18" s="1337"/>
      <c r="C18" s="1337"/>
      <c r="D18" s="1337"/>
      <c r="E18" s="1337"/>
      <c r="F18" s="1337"/>
      <c r="G18" s="1337"/>
      <c r="H18" s="1337"/>
      <c r="I18" s="1337"/>
      <c r="J18" s="1337"/>
      <c r="K18" s="1337"/>
    </row>
    <row r="19" spans="1:11" s="392" customFormat="1" ht="34.5" customHeight="1">
      <c r="A19" s="1328" t="s">
        <v>567</v>
      </c>
      <c r="B19" s="1328"/>
      <c r="C19" s="1328"/>
      <c r="D19" s="1328"/>
      <c r="E19" s="1328"/>
      <c r="F19" s="1328"/>
      <c r="G19" s="1328"/>
    </row>
  </sheetData>
  <mergeCells count="8">
    <mergeCell ref="A18:K18"/>
    <mergeCell ref="A19:G19"/>
    <mergeCell ref="A1:G1"/>
    <mergeCell ref="A2:A3"/>
    <mergeCell ref="B2:D2"/>
    <mergeCell ref="E2:G2"/>
    <mergeCell ref="H2:J2"/>
    <mergeCell ref="A17:G17"/>
  </mergeCells>
  <printOptions horizontalCentered="1"/>
  <pageMargins left="0.78431372549019618" right="0.78431372549019618" top="0.98039215686274517" bottom="0.98039215686274517" header="0.50980392156862753" footer="0.50980392156862753"/>
  <pageSetup paperSize="9" scale="82"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4"/>
  <sheetViews>
    <sheetView zoomScale="85" zoomScaleNormal="85" workbookViewId="0">
      <selection activeCell="C20" sqref="C20"/>
    </sheetView>
  </sheetViews>
  <sheetFormatPr defaultRowHeight="15"/>
  <cols>
    <col min="1" max="1" width="9.140625" style="796"/>
    <col min="2" max="2" width="42.7109375" style="796" bestFit="1" customWidth="1"/>
    <col min="3" max="3" width="15.28515625" style="796" customWidth="1"/>
    <col min="4" max="4" width="14.7109375" style="796" bestFit="1" customWidth="1"/>
    <col min="5" max="5" width="11.85546875" style="796" bestFit="1" customWidth="1"/>
    <col min="6" max="12" width="9.140625" style="796"/>
    <col min="13" max="13" width="17.5703125" style="796" customWidth="1"/>
    <col min="14" max="14" width="9.140625" style="796"/>
    <col min="15" max="15" width="14.28515625" style="796" customWidth="1"/>
    <col min="16" max="16" width="14" style="796" customWidth="1"/>
    <col min="17" max="17" width="13.85546875" style="796" customWidth="1"/>
    <col min="18" max="18" width="19.42578125" style="796" customWidth="1"/>
    <col min="19" max="19" width="13.140625" style="796" bestFit="1" customWidth="1"/>
    <col min="20" max="16384" width="9.140625" style="796"/>
  </cols>
  <sheetData>
    <row r="1" spans="1:28" ht="80.25" customHeight="1">
      <c r="A1" s="1209" t="s">
        <v>1453</v>
      </c>
      <c r="B1" s="1210"/>
      <c r="C1" s="1210"/>
      <c r="D1" s="1210"/>
      <c r="E1" s="1210"/>
      <c r="F1" s="1210"/>
      <c r="G1" s="1210"/>
      <c r="H1" s="1210"/>
      <c r="I1" s="1210"/>
      <c r="J1" s="1210"/>
      <c r="K1" s="814"/>
      <c r="L1" s="814"/>
      <c r="M1" s="814"/>
      <c r="N1" s="814"/>
      <c r="O1" s="814"/>
      <c r="P1" s="814"/>
      <c r="Q1" s="1197"/>
      <c r="R1" s="815"/>
      <c r="S1" s="816"/>
      <c r="T1" s="816"/>
      <c r="U1" s="817"/>
      <c r="V1" s="817"/>
      <c r="W1" s="817"/>
      <c r="X1" s="817"/>
      <c r="Y1" s="817"/>
      <c r="Z1" s="817"/>
      <c r="AA1" s="818"/>
    </row>
    <row r="2" spans="1:28" ht="85.5" customHeight="1">
      <c r="A2" s="1211" t="s">
        <v>1193</v>
      </c>
      <c r="B2" s="1213" t="s">
        <v>1194</v>
      </c>
      <c r="C2" s="1213" t="s">
        <v>1195</v>
      </c>
      <c r="D2" s="1213" t="s">
        <v>1196</v>
      </c>
      <c r="E2" s="1213" t="s">
        <v>1197</v>
      </c>
      <c r="F2" s="1213" t="s">
        <v>1198</v>
      </c>
      <c r="G2" s="1213" t="s">
        <v>1199</v>
      </c>
      <c r="H2" s="1213" t="s">
        <v>1200</v>
      </c>
      <c r="I2" s="1215" t="s">
        <v>1201</v>
      </c>
      <c r="J2" s="1216"/>
      <c r="K2" s="1217"/>
      <c r="L2" s="1213" t="s">
        <v>1202</v>
      </c>
      <c r="M2" s="1215" t="s">
        <v>1203</v>
      </c>
      <c r="N2" s="1216"/>
      <c r="O2" s="1216"/>
      <c r="P2" s="1216"/>
      <c r="Q2" s="1218" t="s">
        <v>1204</v>
      </c>
      <c r="R2" s="819"/>
      <c r="S2" s="820"/>
      <c r="T2" s="820"/>
      <c r="U2" s="821"/>
      <c r="V2" s="821"/>
      <c r="W2" s="821"/>
      <c r="X2" s="821"/>
      <c r="Y2" s="821"/>
      <c r="Z2" s="821"/>
      <c r="AA2" s="818"/>
    </row>
    <row r="3" spans="1:28" ht="101.25" customHeight="1">
      <c r="A3" s="1212"/>
      <c r="B3" s="1214"/>
      <c r="C3" s="1214"/>
      <c r="D3" s="1214"/>
      <c r="E3" s="1214"/>
      <c r="F3" s="1214"/>
      <c r="G3" s="1214"/>
      <c r="H3" s="1214"/>
      <c r="I3" s="1198" t="s">
        <v>1205</v>
      </c>
      <c r="J3" s="1198" t="s">
        <v>1206</v>
      </c>
      <c r="K3" s="1198" t="s">
        <v>1207</v>
      </c>
      <c r="L3" s="1214"/>
      <c r="M3" s="1198" t="s">
        <v>1208</v>
      </c>
      <c r="N3" s="1198" t="s">
        <v>1209</v>
      </c>
      <c r="O3" s="1198" t="s">
        <v>1210</v>
      </c>
      <c r="P3" s="1199" t="s">
        <v>1211</v>
      </c>
      <c r="Q3" s="1218"/>
      <c r="R3" s="819"/>
      <c r="S3" s="820"/>
      <c r="T3" s="820"/>
      <c r="U3" s="821"/>
      <c r="V3" s="821"/>
      <c r="W3" s="821"/>
      <c r="X3" s="821"/>
      <c r="Y3" s="821"/>
      <c r="Z3" s="821"/>
      <c r="AA3" s="822"/>
      <c r="AB3" s="823"/>
    </row>
    <row r="4" spans="1:28" ht="45">
      <c r="A4" s="824">
        <v>1</v>
      </c>
      <c r="B4" s="1200" t="s">
        <v>1454</v>
      </c>
      <c r="C4" s="825">
        <v>44958</v>
      </c>
      <c r="D4" s="1201" t="s">
        <v>1455</v>
      </c>
      <c r="E4" s="826">
        <v>4089068</v>
      </c>
      <c r="F4" s="826">
        <v>10</v>
      </c>
      <c r="G4" s="826">
        <v>187</v>
      </c>
      <c r="H4" s="826">
        <v>197</v>
      </c>
      <c r="I4" s="826">
        <v>80.55</v>
      </c>
      <c r="J4" s="826">
        <v>0</v>
      </c>
      <c r="K4" s="827">
        <v>80.55</v>
      </c>
      <c r="L4" s="826" t="s">
        <v>274</v>
      </c>
      <c r="M4" s="826">
        <v>0</v>
      </c>
      <c r="N4" s="826">
        <v>0</v>
      </c>
      <c r="O4" s="828">
        <v>0</v>
      </c>
      <c r="P4" s="829">
        <v>0</v>
      </c>
      <c r="Q4" s="828">
        <v>0</v>
      </c>
      <c r="R4" s="830"/>
      <c r="S4" s="830"/>
      <c r="T4" s="831"/>
      <c r="U4" s="831"/>
      <c r="V4" s="831"/>
      <c r="W4" s="832"/>
      <c r="X4" s="833"/>
      <c r="Y4" s="833"/>
      <c r="Z4" s="834"/>
      <c r="AA4" s="834"/>
      <c r="AB4" s="835"/>
    </row>
    <row r="5" spans="1:28" ht="60">
      <c r="A5" s="824">
        <v>2</v>
      </c>
      <c r="B5" s="1202" t="s">
        <v>1456</v>
      </c>
      <c r="C5" s="836">
        <v>44959</v>
      </c>
      <c r="D5" s="1203" t="s">
        <v>1457</v>
      </c>
      <c r="E5" s="838">
        <v>720000</v>
      </c>
      <c r="F5" s="837">
        <v>10</v>
      </c>
      <c r="G5" s="826">
        <v>61</v>
      </c>
      <c r="H5" s="838">
        <v>71</v>
      </c>
      <c r="I5" s="838">
        <v>5.1100000000000003</v>
      </c>
      <c r="J5" s="838">
        <v>0</v>
      </c>
      <c r="K5" s="838">
        <v>5.1100000000000003</v>
      </c>
      <c r="L5" s="838">
        <v>172.77</v>
      </c>
      <c r="M5" s="837">
        <v>0</v>
      </c>
      <c r="N5" s="838">
        <v>340800</v>
      </c>
      <c r="O5" s="828">
        <v>340800</v>
      </c>
      <c r="P5" s="829">
        <v>38400</v>
      </c>
      <c r="Q5" s="828">
        <v>681600</v>
      </c>
      <c r="R5" s="830"/>
      <c r="S5" s="830"/>
      <c r="T5" s="831"/>
      <c r="U5" s="831"/>
      <c r="V5" s="831"/>
      <c r="W5" s="832"/>
      <c r="X5" s="833"/>
      <c r="Y5" s="833"/>
      <c r="Z5" s="834"/>
      <c r="AA5" s="834"/>
      <c r="AB5" s="835"/>
    </row>
    <row r="6" spans="1:28" ht="45">
      <c r="A6" s="824">
        <v>3</v>
      </c>
      <c r="B6" s="1200" t="s">
        <v>1458</v>
      </c>
      <c r="C6" s="825">
        <v>44960</v>
      </c>
      <c r="D6" s="1201" t="s">
        <v>1455</v>
      </c>
      <c r="E6" s="826">
        <v>25000000</v>
      </c>
      <c r="F6" s="826">
        <v>10</v>
      </c>
      <c r="G6" s="826">
        <v>40</v>
      </c>
      <c r="H6" s="826">
        <v>50</v>
      </c>
      <c r="I6" s="826">
        <v>125</v>
      </c>
      <c r="J6" s="826">
        <v>0</v>
      </c>
      <c r="K6" s="826">
        <v>125</v>
      </c>
      <c r="L6" s="826" t="s">
        <v>274</v>
      </c>
      <c r="M6" s="826">
        <v>0</v>
      </c>
      <c r="N6" s="826">
        <v>0</v>
      </c>
      <c r="O6" s="828">
        <v>0</v>
      </c>
      <c r="P6" s="829">
        <v>0</v>
      </c>
      <c r="Q6" s="828">
        <v>0</v>
      </c>
      <c r="R6" s="830"/>
      <c r="S6" s="830"/>
      <c r="T6" s="831"/>
      <c r="U6" s="831"/>
      <c r="V6" s="831"/>
      <c r="W6" s="832"/>
      <c r="X6" s="833"/>
      <c r="Y6" s="833"/>
      <c r="Z6" s="834"/>
      <c r="AA6" s="834"/>
      <c r="AB6" s="835"/>
    </row>
    <row r="7" spans="1:28" ht="60">
      <c r="A7" s="824">
        <v>4</v>
      </c>
      <c r="B7" s="1200" t="s">
        <v>1459</v>
      </c>
      <c r="C7" s="825">
        <v>44964</v>
      </c>
      <c r="D7" s="1203" t="s">
        <v>1460</v>
      </c>
      <c r="E7" s="839">
        <v>1528000</v>
      </c>
      <c r="F7" s="826">
        <v>10</v>
      </c>
      <c r="G7" s="826">
        <v>20</v>
      </c>
      <c r="H7" s="826">
        <v>30</v>
      </c>
      <c r="I7" s="826">
        <v>4.58</v>
      </c>
      <c r="J7" s="826">
        <v>0</v>
      </c>
      <c r="K7" s="827">
        <v>4.58</v>
      </c>
      <c r="L7" s="840">
        <v>35.659999999999997</v>
      </c>
      <c r="M7" s="826">
        <v>0</v>
      </c>
      <c r="N7" s="839">
        <v>640000</v>
      </c>
      <c r="O7" s="828">
        <v>808000</v>
      </c>
      <c r="P7" s="829">
        <v>80000</v>
      </c>
      <c r="Q7" s="828">
        <v>1448000</v>
      </c>
      <c r="R7" s="830"/>
      <c r="S7" s="830"/>
      <c r="T7" s="831"/>
      <c r="U7" s="831"/>
      <c r="V7" s="831"/>
      <c r="W7" s="832"/>
      <c r="X7" s="833"/>
      <c r="Y7" s="833"/>
      <c r="Z7" s="834"/>
      <c r="AA7" s="834"/>
      <c r="AB7" s="835"/>
    </row>
    <row r="8" spans="1:28" ht="60">
      <c r="A8" s="824">
        <v>5</v>
      </c>
      <c r="B8" s="1202" t="s">
        <v>1461</v>
      </c>
      <c r="C8" s="836">
        <v>44965</v>
      </c>
      <c r="D8" s="1203" t="s">
        <v>1457</v>
      </c>
      <c r="E8" s="838">
        <v>3240000</v>
      </c>
      <c r="F8" s="837">
        <v>10</v>
      </c>
      <c r="G8" s="826">
        <v>30</v>
      </c>
      <c r="H8" s="838">
        <v>40</v>
      </c>
      <c r="I8" s="838">
        <v>12.96</v>
      </c>
      <c r="J8" s="838">
        <v>0</v>
      </c>
      <c r="K8" s="838">
        <v>12.96</v>
      </c>
      <c r="L8" s="838">
        <v>236.22</v>
      </c>
      <c r="M8" s="841">
        <v>918000</v>
      </c>
      <c r="N8" s="838">
        <v>1077000</v>
      </c>
      <c r="O8" s="828">
        <v>1077000</v>
      </c>
      <c r="P8" s="829">
        <v>168000</v>
      </c>
      <c r="Q8" s="828">
        <v>3072000</v>
      </c>
      <c r="R8" s="830"/>
      <c r="S8" s="830"/>
      <c r="T8" s="831"/>
      <c r="U8" s="831"/>
      <c r="V8" s="831"/>
      <c r="W8" s="832"/>
      <c r="X8" s="833"/>
      <c r="Y8" s="833"/>
      <c r="Z8" s="834"/>
      <c r="AA8" s="834"/>
      <c r="AB8" s="835"/>
    </row>
    <row r="9" spans="1:28" ht="45">
      <c r="A9" s="824">
        <v>6</v>
      </c>
      <c r="B9" s="1200" t="s">
        <v>1462</v>
      </c>
      <c r="C9" s="825">
        <v>44966</v>
      </c>
      <c r="D9" s="1201" t="s">
        <v>1455</v>
      </c>
      <c r="E9" s="826">
        <v>21184384</v>
      </c>
      <c r="F9" s="826">
        <v>10</v>
      </c>
      <c r="G9" s="826">
        <v>2</v>
      </c>
      <c r="H9" s="826">
        <v>12</v>
      </c>
      <c r="I9" s="826">
        <v>25.42</v>
      </c>
      <c r="J9" s="826">
        <v>0</v>
      </c>
      <c r="K9" s="827">
        <v>25.42</v>
      </c>
      <c r="L9" s="826" t="s">
        <v>274</v>
      </c>
      <c r="M9" s="826">
        <v>0</v>
      </c>
      <c r="N9" s="826">
        <v>0</v>
      </c>
      <c r="O9" s="828">
        <v>0</v>
      </c>
      <c r="P9" s="829">
        <v>0</v>
      </c>
      <c r="Q9" s="828">
        <v>0</v>
      </c>
      <c r="R9" s="830"/>
      <c r="S9" s="830"/>
      <c r="T9" s="831"/>
      <c r="U9" s="831"/>
      <c r="V9" s="831"/>
      <c r="W9" s="832"/>
      <c r="X9" s="833"/>
      <c r="Y9" s="833"/>
      <c r="Z9" s="834"/>
      <c r="AA9" s="834"/>
      <c r="AB9" s="835"/>
    </row>
    <row r="10" spans="1:28" ht="45">
      <c r="A10" s="824">
        <v>7</v>
      </c>
      <c r="B10" s="1200" t="s">
        <v>1463</v>
      </c>
      <c r="C10" s="825">
        <v>44970</v>
      </c>
      <c r="D10" s="1201" t="s">
        <v>1455</v>
      </c>
      <c r="E10" s="826">
        <v>174103116</v>
      </c>
      <c r="F10" s="826">
        <v>1</v>
      </c>
      <c r="G10" s="826">
        <v>1.75</v>
      </c>
      <c r="H10" s="826">
        <v>2.75</v>
      </c>
      <c r="I10" s="826">
        <v>47.88</v>
      </c>
      <c r="J10" s="826">
        <v>0</v>
      </c>
      <c r="K10" s="826">
        <v>47.88</v>
      </c>
      <c r="L10" s="826" t="s">
        <v>274</v>
      </c>
      <c r="M10" s="826">
        <v>0</v>
      </c>
      <c r="N10" s="826">
        <v>0</v>
      </c>
      <c r="O10" s="828">
        <v>0</v>
      </c>
      <c r="P10" s="829">
        <v>0</v>
      </c>
      <c r="Q10" s="828">
        <v>0</v>
      </c>
      <c r="R10" s="830"/>
      <c r="S10" s="830"/>
      <c r="T10" s="831"/>
      <c r="U10" s="831"/>
      <c r="V10" s="831"/>
      <c r="W10" s="832"/>
      <c r="X10" s="833"/>
      <c r="Y10" s="833"/>
      <c r="Z10" s="834"/>
      <c r="AA10" s="834"/>
      <c r="AB10" s="835"/>
    </row>
    <row r="11" spans="1:28" ht="45">
      <c r="A11" s="824">
        <v>8</v>
      </c>
      <c r="B11" s="1200" t="s">
        <v>1464</v>
      </c>
      <c r="C11" s="825">
        <v>44971</v>
      </c>
      <c r="D11" s="1201" t="s">
        <v>1455</v>
      </c>
      <c r="E11" s="826">
        <v>23201892</v>
      </c>
      <c r="F11" s="826">
        <v>5</v>
      </c>
      <c r="G11" s="826">
        <v>11.25</v>
      </c>
      <c r="H11" s="826">
        <v>16.25</v>
      </c>
      <c r="I11" s="826">
        <v>37.700000000000003</v>
      </c>
      <c r="J11" s="826">
        <v>0</v>
      </c>
      <c r="K11" s="826">
        <v>37.700000000000003</v>
      </c>
      <c r="L11" s="826" t="s">
        <v>274</v>
      </c>
      <c r="M11" s="826">
        <v>0</v>
      </c>
      <c r="N11" s="826">
        <v>0</v>
      </c>
      <c r="O11" s="828">
        <v>0</v>
      </c>
      <c r="P11" s="829">
        <v>0</v>
      </c>
      <c r="Q11" s="828">
        <v>0</v>
      </c>
      <c r="R11" s="830"/>
      <c r="S11" s="830"/>
      <c r="T11" s="831"/>
      <c r="U11" s="831"/>
      <c r="V11" s="831"/>
      <c r="W11" s="832"/>
      <c r="X11" s="833"/>
      <c r="Y11" s="833"/>
      <c r="Z11" s="834"/>
      <c r="AA11" s="834"/>
      <c r="AB11" s="835"/>
    </row>
    <row r="12" spans="1:28" ht="60">
      <c r="A12" s="824">
        <v>9</v>
      </c>
      <c r="B12" s="1200" t="s">
        <v>1465</v>
      </c>
      <c r="C12" s="825">
        <v>44974</v>
      </c>
      <c r="D12" s="1203" t="s">
        <v>1460</v>
      </c>
      <c r="E12" s="839">
        <v>6176000</v>
      </c>
      <c r="F12" s="826">
        <v>10</v>
      </c>
      <c r="G12" s="826">
        <v>47</v>
      </c>
      <c r="H12" s="826">
        <v>57</v>
      </c>
      <c r="I12" s="826">
        <v>5.97</v>
      </c>
      <c r="J12" s="826">
        <v>29.23</v>
      </c>
      <c r="K12" s="827">
        <v>35.200000000000003</v>
      </c>
      <c r="L12" s="840">
        <v>43.46</v>
      </c>
      <c r="M12" s="840">
        <v>2508000</v>
      </c>
      <c r="N12" s="839">
        <v>822000</v>
      </c>
      <c r="O12" s="828">
        <v>1852000</v>
      </c>
      <c r="P12" s="829">
        <v>400000</v>
      </c>
      <c r="Q12" s="828">
        <v>5182000</v>
      </c>
      <c r="R12" s="830"/>
      <c r="S12" s="830"/>
      <c r="T12" s="842"/>
      <c r="U12" s="842"/>
      <c r="V12" s="842"/>
      <c r="W12" s="832"/>
      <c r="X12" s="833"/>
      <c r="Y12" s="833"/>
      <c r="Z12" s="834"/>
      <c r="AA12" s="834"/>
      <c r="AB12" s="835"/>
    </row>
    <row r="13" spans="1:28" ht="45">
      <c r="A13" s="824">
        <v>10</v>
      </c>
      <c r="B13" s="1200" t="s">
        <v>1466</v>
      </c>
      <c r="C13" s="825">
        <v>44978</v>
      </c>
      <c r="D13" s="1201" t="s">
        <v>1455</v>
      </c>
      <c r="E13" s="826">
        <v>7200000</v>
      </c>
      <c r="F13" s="826">
        <v>10</v>
      </c>
      <c r="G13" s="826">
        <v>8</v>
      </c>
      <c r="H13" s="826">
        <v>18</v>
      </c>
      <c r="I13" s="826">
        <v>12.96</v>
      </c>
      <c r="J13" s="826">
        <v>0</v>
      </c>
      <c r="K13" s="826">
        <v>12.96</v>
      </c>
      <c r="L13" s="826" t="s">
        <v>274</v>
      </c>
      <c r="M13" s="826">
        <v>0</v>
      </c>
      <c r="N13" s="826">
        <v>0</v>
      </c>
      <c r="O13" s="828">
        <v>0</v>
      </c>
      <c r="P13" s="829">
        <v>0</v>
      </c>
      <c r="Q13" s="828">
        <v>0</v>
      </c>
      <c r="R13" s="830"/>
      <c r="S13" s="830"/>
      <c r="T13" s="842"/>
      <c r="U13" s="842"/>
      <c r="V13" s="842"/>
      <c r="W13" s="832"/>
      <c r="X13" s="833"/>
      <c r="Y13" s="833"/>
      <c r="Z13" s="834"/>
      <c r="AA13" s="834"/>
      <c r="AB13" s="835"/>
    </row>
    <row r="14" spans="1:28" ht="45">
      <c r="A14" s="824">
        <v>11</v>
      </c>
      <c r="B14" s="1200" t="s">
        <v>1467</v>
      </c>
      <c r="C14" s="825">
        <v>44978</v>
      </c>
      <c r="D14" s="1201" t="s">
        <v>1455</v>
      </c>
      <c r="E14" s="826">
        <v>614680</v>
      </c>
      <c r="F14" s="826">
        <v>10</v>
      </c>
      <c r="G14" s="826">
        <v>559</v>
      </c>
      <c r="H14" s="826">
        <v>569</v>
      </c>
      <c r="I14" s="826">
        <v>34.979999999999997</v>
      </c>
      <c r="J14" s="826">
        <v>0</v>
      </c>
      <c r="K14" s="826">
        <v>34.979999999999997</v>
      </c>
      <c r="L14" s="826" t="s">
        <v>274</v>
      </c>
      <c r="M14" s="826">
        <v>0</v>
      </c>
      <c r="N14" s="826">
        <v>0</v>
      </c>
      <c r="O14" s="828">
        <v>0</v>
      </c>
      <c r="P14" s="829">
        <v>0</v>
      </c>
      <c r="Q14" s="828">
        <v>0</v>
      </c>
      <c r="R14" s="830"/>
      <c r="S14" s="830"/>
      <c r="T14" s="842"/>
      <c r="U14" s="842"/>
      <c r="V14" s="842"/>
      <c r="W14" s="832"/>
      <c r="X14" s="833"/>
      <c r="Y14" s="833"/>
      <c r="Z14" s="834"/>
      <c r="AA14" s="834"/>
      <c r="AB14" s="835"/>
    </row>
    <row r="15" spans="1:28" ht="60">
      <c r="A15" s="824">
        <v>12</v>
      </c>
      <c r="B15" s="1202" t="s">
        <v>1468</v>
      </c>
      <c r="C15" s="836">
        <v>44978</v>
      </c>
      <c r="D15" s="1203" t="s">
        <v>1457</v>
      </c>
      <c r="E15" s="838">
        <v>5004000</v>
      </c>
      <c r="F15" s="837">
        <v>10</v>
      </c>
      <c r="G15" s="826">
        <v>16</v>
      </c>
      <c r="H15" s="838">
        <v>26</v>
      </c>
      <c r="I15" s="838">
        <v>13.01</v>
      </c>
      <c r="J15" s="838">
        <v>0</v>
      </c>
      <c r="K15" s="838">
        <v>13.01</v>
      </c>
      <c r="L15" s="838">
        <v>6.97</v>
      </c>
      <c r="M15" s="837">
        <v>0</v>
      </c>
      <c r="N15" s="838">
        <v>1008000</v>
      </c>
      <c r="O15" s="828">
        <v>3744000</v>
      </c>
      <c r="P15" s="829">
        <v>252000</v>
      </c>
      <c r="Q15" s="828">
        <v>4752000</v>
      </c>
      <c r="R15" s="830"/>
      <c r="S15" s="830"/>
      <c r="T15" s="832"/>
      <c r="U15" s="832"/>
      <c r="V15" s="832"/>
      <c r="W15" s="832"/>
      <c r="X15" s="833"/>
      <c r="Y15" s="833"/>
      <c r="Z15" s="834"/>
      <c r="AA15" s="834"/>
      <c r="AB15" s="835"/>
    </row>
    <row r="16" spans="1:28" ht="60">
      <c r="A16" s="824">
        <v>13</v>
      </c>
      <c r="B16" s="1200" t="s">
        <v>1469</v>
      </c>
      <c r="C16" s="825">
        <v>44978</v>
      </c>
      <c r="D16" s="1203" t="s">
        <v>1460</v>
      </c>
      <c r="E16" s="839">
        <v>1950000</v>
      </c>
      <c r="F16" s="826">
        <v>10</v>
      </c>
      <c r="G16" s="826">
        <v>15</v>
      </c>
      <c r="H16" s="826">
        <v>25</v>
      </c>
      <c r="I16" s="826">
        <v>4.88</v>
      </c>
      <c r="J16" s="826">
        <v>0</v>
      </c>
      <c r="K16" s="827">
        <v>4.88</v>
      </c>
      <c r="L16" s="840">
        <v>71.28</v>
      </c>
      <c r="M16" s="826">
        <v>0</v>
      </c>
      <c r="N16" s="839">
        <v>924000</v>
      </c>
      <c r="O16" s="828">
        <v>924000</v>
      </c>
      <c r="P16" s="829">
        <v>102000</v>
      </c>
      <c r="Q16" s="828">
        <v>1848000</v>
      </c>
      <c r="R16" s="830"/>
      <c r="S16" s="830"/>
      <c r="T16" s="832"/>
      <c r="U16" s="832"/>
      <c r="V16" s="832"/>
      <c r="W16" s="832"/>
      <c r="X16" s="833"/>
      <c r="Y16" s="833"/>
      <c r="Z16" s="834"/>
      <c r="AA16" s="834"/>
      <c r="AB16" s="835"/>
    </row>
    <row r="17" spans="1:28" ht="60">
      <c r="A17" s="824">
        <v>14</v>
      </c>
      <c r="B17" s="1200" t="s">
        <v>1470</v>
      </c>
      <c r="C17" s="825">
        <v>44980</v>
      </c>
      <c r="D17" s="1203" t="s">
        <v>1460</v>
      </c>
      <c r="E17" s="840">
        <v>2190000</v>
      </c>
      <c r="F17" s="826">
        <v>10</v>
      </c>
      <c r="G17" s="826">
        <v>32</v>
      </c>
      <c r="H17" s="826">
        <v>42</v>
      </c>
      <c r="I17" s="826">
        <v>9.1999999999999993</v>
      </c>
      <c r="J17" s="826">
        <v>0</v>
      </c>
      <c r="K17" s="827">
        <v>9.1999999999999993</v>
      </c>
      <c r="L17" s="840">
        <v>4.6151</v>
      </c>
      <c r="M17" s="826">
        <v>0</v>
      </c>
      <c r="N17" s="840">
        <v>561000</v>
      </c>
      <c r="O17" s="828">
        <v>1515000</v>
      </c>
      <c r="P17" s="829">
        <v>114000</v>
      </c>
      <c r="Q17" s="828">
        <v>2076000</v>
      </c>
      <c r="R17" s="830"/>
      <c r="S17" s="830"/>
      <c r="T17" s="832"/>
      <c r="U17" s="832"/>
      <c r="V17" s="832"/>
      <c r="W17" s="832"/>
      <c r="X17" s="833"/>
      <c r="Y17" s="833"/>
      <c r="Z17" s="834"/>
      <c r="AA17" s="834"/>
      <c r="AB17" s="835"/>
    </row>
    <row r="18" spans="1:28" ht="45">
      <c r="A18" s="824">
        <v>15</v>
      </c>
      <c r="B18" s="1200" t="s">
        <v>1471</v>
      </c>
      <c r="C18" s="825">
        <v>44980</v>
      </c>
      <c r="D18" s="1201" t="s">
        <v>1455</v>
      </c>
      <c r="E18" s="826">
        <v>892291</v>
      </c>
      <c r="F18" s="826">
        <v>10</v>
      </c>
      <c r="G18" s="826">
        <v>545</v>
      </c>
      <c r="H18" s="826">
        <v>555</v>
      </c>
      <c r="I18" s="826">
        <v>49.52</v>
      </c>
      <c r="J18" s="826">
        <v>0</v>
      </c>
      <c r="K18" s="826">
        <v>49.52</v>
      </c>
      <c r="L18" s="840" t="s">
        <v>274</v>
      </c>
      <c r="M18" s="826">
        <v>0</v>
      </c>
      <c r="N18" s="826">
        <v>0</v>
      </c>
      <c r="O18" s="828">
        <v>0</v>
      </c>
      <c r="P18" s="829">
        <v>0</v>
      </c>
      <c r="Q18" s="828">
        <v>0</v>
      </c>
      <c r="R18" s="830"/>
      <c r="S18" s="830"/>
      <c r="T18" s="832"/>
      <c r="U18" s="832"/>
      <c r="V18" s="832"/>
      <c r="W18" s="832"/>
      <c r="X18" s="833"/>
      <c r="Y18" s="833"/>
      <c r="Z18" s="834"/>
      <c r="AA18" s="834"/>
      <c r="AB18" s="835"/>
    </row>
    <row r="19" spans="1:28" ht="45">
      <c r="A19" s="824">
        <v>16</v>
      </c>
      <c r="B19" s="1200" t="s">
        <v>1472</v>
      </c>
      <c r="C19" s="825">
        <v>44981</v>
      </c>
      <c r="D19" s="1201" t="s">
        <v>1455</v>
      </c>
      <c r="E19" s="826">
        <v>3446325</v>
      </c>
      <c r="F19" s="826">
        <v>10</v>
      </c>
      <c r="G19" s="826">
        <v>129</v>
      </c>
      <c r="H19" s="826">
        <v>139</v>
      </c>
      <c r="I19" s="826">
        <v>47.9</v>
      </c>
      <c r="J19" s="826">
        <v>0</v>
      </c>
      <c r="K19" s="826">
        <v>47.9</v>
      </c>
      <c r="L19" s="826" t="s">
        <v>274</v>
      </c>
      <c r="M19" s="826">
        <v>0</v>
      </c>
      <c r="N19" s="826">
        <v>0</v>
      </c>
      <c r="O19" s="828">
        <v>0</v>
      </c>
      <c r="P19" s="829">
        <v>0</v>
      </c>
      <c r="Q19" s="828">
        <v>0</v>
      </c>
      <c r="R19" s="830"/>
      <c r="S19" s="830"/>
      <c r="T19" s="831"/>
      <c r="U19" s="831"/>
      <c r="V19" s="831"/>
      <c r="W19" s="832"/>
      <c r="X19" s="833"/>
      <c r="Y19" s="833"/>
      <c r="Z19" s="834"/>
      <c r="AA19" s="834"/>
      <c r="AB19" s="835"/>
    </row>
    <row r="20" spans="1:28" ht="45">
      <c r="A20" s="824">
        <v>17</v>
      </c>
      <c r="B20" s="1200" t="s">
        <v>1473</v>
      </c>
      <c r="C20" s="825">
        <v>44984</v>
      </c>
      <c r="D20" s="1201" t="s">
        <v>1455</v>
      </c>
      <c r="E20" s="826">
        <v>46398000</v>
      </c>
      <c r="F20" s="826">
        <v>5</v>
      </c>
      <c r="G20" s="826">
        <v>0</v>
      </c>
      <c r="H20" s="826">
        <v>5</v>
      </c>
      <c r="I20" s="826">
        <v>23.2</v>
      </c>
      <c r="J20" s="826">
        <v>0</v>
      </c>
      <c r="K20" s="827">
        <v>23.2</v>
      </c>
      <c r="L20" s="826" t="s">
        <v>274</v>
      </c>
      <c r="M20" s="826">
        <v>0</v>
      </c>
      <c r="N20" s="826">
        <v>0</v>
      </c>
      <c r="O20" s="828">
        <v>0</v>
      </c>
      <c r="P20" s="829">
        <v>0</v>
      </c>
      <c r="Q20" s="828">
        <v>0</v>
      </c>
      <c r="R20" s="830"/>
      <c r="S20" s="830"/>
      <c r="T20" s="831"/>
      <c r="U20" s="831"/>
      <c r="V20" s="831"/>
      <c r="W20" s="832"/>
      <c r="X20" s="833"/>
      <c r="Y20" s="833"/>
      <c r="Z20" s="834"/>
      <c r="AA20" s="834"/>
      <c r="AB20" s="835"/>
    </row>
    <row r="21" spans="1:28" ht="32.25" customHeight="1">
      <c r="A21" s="1219" t="s">
        <v>1212</v>
      </c>
      <c r="B21" s="1219"/>
      <c r="C21" s="1219"/>
      <c r="D21" s="1219"/>
      <c r="E21" s="1219"/>
      <c r="F21" s="1219"/>
      <c r="G21" s="1219"/>
      <c r="H21" s="1219"/>
      <c r="I21" s="1219"/>
      <c r="J21" s="1219"/>
      <c r="K21" s="1219"/>
      <c r="L21" s="1219"/>
      <c r="M21" s="1219"/>
      <c r="N21" s="1219"/>
      <c r="O21" s="1219"/>
      <c r="P21" s="1219"/>
      <c r="Q21" s="1219"/>
      <c r="R21" s="1204"/>
      <c r="S21" s="1205"/>
      <c r="T21" s="844"/>
      <c r="U21" s="831"/>
      <c r="V21" s="831"/>
      <c r="W21" s="845"/>
      <c r="X21" s="842"/>
      <c r="Y21" s="834"/>
      <c r="Z21" s="834"/>
      <c r="AA21" s="846"/>
    </row>
    <row r="22" spans="1:28" ht="40.5" customHeight="1">
      <c r="A22" s="1220" t="s">
        <v>1213</v>
      </c>
      <c r="B22" s="1221"/>
      <c r="C22" s="1221"/>
      <c r="D22" s="1221"/>
      <c r="E22" s="1221"/>
      <c r="F22" s="1221"/>
      <c r="G22" s="1221"/>
      <c r="H22" s="1221"/>
      <c r="I22" s="1221"/>
      <c r="J22" s="1221"/>
      <c r="K22" s="1221"/>
      <c r="L22" s="1221"/>
      <c r="M22" s="1221"/>
      <c r="N22" s="1221"/>
      <c r="O22" s="1221"/>
      <c r="P22" s="1221"/>
      <c r="Q22" s="1221"/>
      <c r="R22" s="1221"/>
      <c r="S22" s="843"/>
      <c r="T22" s="844"/>
      <c r="U22" s="831"/>
      <c r="V22" s="831"/>
      <c r="W22" s="845"/>
      <c r="X22" s="834"/>
      <c r="Y22" s="834"/>
      <c r="Z22" s="834"/>
      <c r="AA22" s="846"/>
    </row>
    <row r="23" spans="1:28" ht="15.75">
      <c r="A23" s="818"/>
      <c r="B23" s="818"/>
      <c r="C23" s="818"/>
      <c r="D23" s="818"/>
      <c r="E23" s="818"/>
      <c r="F23" s="818"/>
      <c r="G23" s="818"/>
      <c r="H23" s="818"/>
      <c r="I23" s="818"/>
      <c r="J23" s="818"/>
      <c r="K23" s="818"/>
      <c r="L23" s="818"/>
      <c r="M23" s="818"/>
      <c r="N23" s="818"/>
      <c r="O23" s="818"/>
      <c r="P23" s="818"/>
      <c r="Q23" s="818"/>
      <c r="R23" s="818"/>
      <c r="S23" s="847"/>
      <c r="T23" s="848"/>
      <c r="U23" s="842"/>
      <c r="V23" s="849"/>
      <c r="W23" s="845"/>
      <c r="X23" s="842"/>
      <c r="Y23" s="834"/>
      <c r="Z23" s="834"/>
      <c r="AA23" s="846"/>
    </row>
    <row r="24" spans="1:28" ht="15.75">
      <c r="A24" s="818"/>
      <c r="B24" s="818"/>
      <c r="C24" s="818"/>
      <c r="D24" s="818"/>
      <c r="E24" s="818"/>
      <c r="F24" s="818"/>
      <c r="G24" s="818"/>
      <c r="H24" s="818"/>
      <c r="I24" s="822"/>
      <c r="J24" s="822"/>
      <c r="K24" s="822"/>
      <c r="L24" s="822"/>
      <c r="M24" s="822"/>
      <c r="N24" s="822"/>
      <c r="O24" s="822"/>
      <c r="P24" s="822"/>
      <c r="Q24" s="822"/>
      <c r="R24" s="818"/>
      <c r="S24" s="818"/>
      <c r="T24" s="842"/>
      <c r="U24" s="842"/>
      <c r="V24" s="845"/>
      <c r="W24" s="845"/>
      <c r="X24" s="842"/>
      <c r="Y24" s="834"/>
      <c r="Z24" s="834"/>
      <c r="AA24" s="846"/>
    </row>
    <row r="25" spans="1:28" ht="15.75">
      <c r="A25" s="818"/>
      <c r="B25" s="818"/>
      <c r="C25" s="818"/>
      <c r="D25" s="818"/>
      <c r="E25" s="818"/>
      <c r="F25" s="818"/>
      <c r="G25" s="818"/>
      <c r="H25" s="818"/>
      <c r="I25" s="818"/>
      <c r="J25" s="818"/>
      <c r="K25" s="818"/>
      <c r="L25" s="818"/>
      <c r="M25" s="818"/>
      <c r="N25" s="818"/>
      <c r="O25" s="818"/>
      <c r="P25" s="818"/>
      <c r="Q25" s="818"/>
      <c r="R25" s="818"/>
      <c r="S25" s="818"/>
      <c r="T25" s="842"/>
      <c r="U25" s="842"/>
      <c r="V25" s="842"/>
      <c r="W25" s="845"/>
      <c r="X25" s="842"/>
      <c r="Y25" s="834"/>
      <c r="Z25" s="834"/>
      <c r="AA25" s="846"/>
    </row>
    <row r="26" spans="1:28" ht="15.75">
      <c r="A26" s="818"/>
      <c r="B26" s="818"/>
      <c r="C26" s="818"/>
      <c r="D26" s="818"/>
      <c r="E26" s="818"/>
      <c r="F26" s="818"/>
      <c r="G26" s="818"/>
      <c r="H26" s="818"/>
      <c r="I26" s="818"/>
      <c r="J26" s="818"/>
      <c r="K26" s="818"/>
      <c r="L26" s="818"/>
      <c r="M26" s="818"/>
      <c r="N26" s="818"/>
      <c r="O26" s="818"/>
      <c r="P26" s="818"/>
      <c r="Q26" s="818"/>
      <c r="R26" s="818"/>
      <c r="S26" s="818"/>
      <c r="T26" s="842"/>
      <c r="U26" s="842"/>
      <c r="V26" s="842"/>
      <c r="W26" s="845"/>
      <c r="X26" s="842"/>
      <c r="Y26" s="834"/>
      <c r="Z26" s="834"/>
      <c r="AA26" s="846"/>
    </row>
    <row r="27" spans="1:28" ht="15.75">
      <c r="A27" s="818"/>
      <c r="B27" s="818"/>
      <c r="C27" s="818"/>
      <c r="D27" s="818"/>
      <c r="E27" s="818"/>
      <c r="F27" s="818"/>
      <c r="G27" s="818"/>
      <c r="H27" s="818"/>
      <c r="I27" s="818"/>
      <c r="J27" s="818"/>
      <c r="K27" s="818"/>
      <c r="L27" s="818"/>
      <c r="M27" s="818"/>
      <c r="N27" s="818"/>
      <c r="O27" s="818"/>
      <c r="P27" s="818"/>
      <c r="Q27" s="818"/>
      <c r="R27" s="818"/>
      <c r="S27" s="818"/>
      <c r="T27" s="842"/>
      <c r="U27" s="842"/>
      <c r="V27" s="842"/>
      <c r="W27" s="845"/>
      <c r="X27" s="842"/>
      <c r="Y27" s="834"/>
      <c r="Z27" s="834"/>
      <c r="AA27" s="846"/>
    </row>
    <row r="28" spans="1:28" ht="15.75">
      <c r="A28" s="818"/>
      <c r="B28" s="818"/>
      <c r="C28" s="818"/>
      <c r="D28" s="818"/>
      <c r="E28" s="818"/>
      <c r="F28" s="818"/>
      <c r="G28" s="818"/>
      <c r="H28" s="818"/>
      <c r="I28" s="818"/>
      <c r="J28" s="818"/>
      <c r="K28" s="818"/>
      <c r="L28" s="818"/>
      <c r="M28" s="818"/>
      <c r="N28" s="818"/>
      <c r="O28" s="818"/>
      <c r="P28" s="818"/>
      <c r="Q28" s="818"/>
      <c r="R28" s="818"/>
      <c r="S28" s="818"/>
      <c r="T28" s="842"/>
      <c r="U28" s="842"/>
      <c r="V28" s="842"/>
      <c r="W28" s="845"/>
      <c r="X28" s="833"/>
      <c r="Y28" s="834"/>
      <c r="Z28" s="834"/>
      <c r="AA28" s="846"/>
    </row>
    <row r="29" spans="1:28" ht="15.75">
      <c r="A29" s="818"/>
      <c r="B29" s="818"/>
      <c r="C29" s="818"/>
      <c r="D29" s="818"/>
      <c r="E29" s="818"/>
      <c r="F29" s="818"/>
      <c r="G29" s="818"/>
      <c r="H29" s="818"/>
      <c r="I29" s="818"/>
      <c r="J29" s="818"/>
      <c r="K29" s="818"/>
      <c r="L29" s="818"/>
      <c r="M29" s="818"/>
      <c r="N29" s="818"/>
      <c r="O29" s="818"/>
      <c r="P29" s="818"/>
      <c r="Q29" s="818"/>
      <c r="R29" s="818"/>
      <c r="S29" s="818"/>
      <c r="T29" s="842"/>
      <c r="U29" s="842"/>
      <c r="V29" s="842"/>
      <c r="W29" s="845"/>
      <c r="X29" s="833"/>
      <c r="Y29" s="834"/>
      <c r="Z29" s="834"/>
      <c r="AA29" s="846"/>
    </row>
    <row r="30" spans="1:28" ht="15.75">
      <c r="A30" s="818"/>
      <c r="B30" s="818"/>
      <c r="C30" s="818"/>
      <c r="D30" s="818"/>
      <c r="E30" s="818"/>
      <c r="F30" s="818"/>
      <c r="G30" s="818"/>
      <c r="H30" s="818"/>
      <c r="I30" s="818"/>
      <c r="J30" s="818"/>
      <c r="K30" s="818"/>
      <c r="L30" s="818"/>
      <c r="M30" s="818"/>
      <c r="N30" s="818"/>
      <c r="O30" s="818"/>
      <c r="P30" s="818"/>
      <c r="Q30" s="818"/>
      <c r="R30" s="818"/>
      <c r="S30" s="818"/>
      <c r="T30" s="842"/>
      <c r="U30" s="842"/>
      <c r="V30" s="842"/>
      <c r="W30" s="845"/>
      <c r="X30" s="833"/>
      <c r="Y30" s="834"/>
      <c r="Z30" s="834"/>
      <c r="AA30" s="846"/>
    </row>
    <row r="31" spans="1:28" ht="15.75">
      <c r="A31" s="818"/>
      <c r="B31" s="818"/>
      <c r="C31" s="818"/>
      <c r="D31" s="818"/>
      <c r="E31" s="818"/>
      <c r="F31" s="818"/>
      <c r="G31" s="818"/>
      <c r="H31" s="818"/>
      <c r="I31" s="818"/>
      <c r="J31" s="818"/>
      <c r="K31" s="818"/>
      <c r="L31" s="818"/>
      <c r="M31" s="818"/>
      <c r="N31" s="818"/>
      <c r="O31" s="818"/>
      <c r="P31" s="818"/>
      <c r="Q31" s="818"/>
      <c r="R31" s="818"/>
      <c r="S31" s="818"/>
      <c r="T31" s="842"/>
      <c r="U31" s="842"/>
      <c r="V31" s="842"/>
      <c r="W31" s="845"/>
      <c r="X31" s="833"/>
      <c r="Y31" s="834"/>
      <c r="Z31" s="834"/>
      <c r="AA31" s="846"/>
    </row>
    <row r="32" spans="1:28" ht="15.75">
      <c r="A32" s="818"/>
      <c r="B32" s="818"/>
      <c r="C32" s="818"/>
      <c r="D32" s="818"/>
      <c r="E32" s="818"/>
      <c r="F32" s="818"/>
      <c r="G32" s="818"/>
      <c r="H32" s="818"/>
      <c r="I32" s="818"/>
      <c r="J32" s="818"/>
      <c r="K32" s="818"/>
      <c r="L32" s="818"/>
      <c r="M32" s="818"/>
      <c r="N32" s="818"/>
      <c r="O32" s="818"/>
      <c r="P32" s="818"/>
      <c r="Q32" s="818"/>
      <c r="R32" s="818"/>
      <c r="S32" s="818"/>
      <c r="T32" s="850"/>
      <c r="U32" s="850"/>
      <c r="V32" s="850"/>
      <c r="W32" s="851"/>
      <c r="X32" s="852"/>
      <c r="Y32" s="853"/>
      <c r="Z32" s="853"/>
      <c r="AA32" s="846"/>
    </row>
    <row r="33" spans="1:27" ht="15.75">
      <c r="A33" s="818"/>
      <c r="B33" s="818"/>
      <c r="C33" s="818"/>
      <c r="D33" s="818"/>
      <c r="E33" s="818"/>
      <c r="F33" s="818"/>
      <c r="G33" s="818"/>
      <c r="H33" s="818"/>
      <c r="I33" s="818"/>
      <c r="J33" s="818"/>
      <c r="K33" s="818"/>
      <c r="L33" s="818"/>
      <c r="M33" s="818"/>
      <c r="N33" s="818"/>
      <c r="O33" s="818"/>
      <c r="P33" s="818"/>
      <c r="Q33" s="818"/>
      <c r="R33" s="818"/>
      <c r="S33" s="818"/>
      <c r="T33" s="842"/>
      <c r="U33" s="842"/>
      <c r="V33" s="842"/>
      <c r="W33" s="845"/>
      <c r="X33" s="833"/>
      <c r="Y33" s="834"/>
      <c r="Z33" s="834"/>
      <c r="AA33" s="846"/>
    </row>
    <row r="34" spans="1:27" ht="15.75">
      <c r="A34" s="818"/>
      <c r="B34" s="818"/>
      <c r="C34" s="818"/>
      <c r="D34" s="818"/>
      <c r="E34" s="818"/>
      <c r="F34" s="818"/>
      <c r="G34" s="818"/>
      <c r="H34" s="818"/>
      <c r="I34" s="818"/>
      <c r="J34" s="818"/>
      <c r="K34" s="818"/>
      <c r="L34" s="818"/>
      <c r="M34" s="818"/>
      <c r="N34" s="818"/>
      <c r="O34" s="818"/>
      <c r="P34" s="818"/>
      <c r="Q34" s="818"/>
      <c r="R34" s="818"/>
      <c r="S34" s="818"/>
      <c r="T34" s="842"/>
      <c r="U34" s="842"/>
      <c r="V34" s="842"/>
      <c r="W34" s="845"/>
      <c r="X34" s="833"/>
      <c r="Y34" s="834"/>
      <c r="Z34" s="834"/>
      <c r="AA34" s="846"/>
    </row>
    <row r="35" spans="1:27">
      <c r="A35" s="818"/>
      <c r="B35" s="818"/>
      <c r="C35" s="818"/>
      <c r="D35" s="818"/>
      <c r="E35" s="818"/>
      <c r="F35" s="818"/>
      <c r="G35" s="818"/>
      <c r="H35" s="818"/>
      <c r="I35" s="818"/>
      <c r="J35" s="818"/>
      <c r="K35" s="818"/>
      <c r="L35" s="818"/>
      <c r="M35" s="818"/>
      <c r="N35" s="818"/>
      <c r="O35" s="818"/>
      <c r="P35" s="818"/>
      <c r="Q35" s="818"/>
      <c r="R35" s="822"/>
      <c r="S35" s="822"/>
      <c r="T35" s="822"/>
      <c r="U35" s="822"/>
      <c r="V35" s="822"/>
      <c r="W35" s="822"/>
      <c r="X35" s="822"/>
      <c r="Y35" s="822"/>
      <c r="Z35" s="822"/>
      <c r="AA35" s="822"/>
    </row>
    <row r="36" spans="1:27">
      <c r="A36" s="818"/>
      <c r="B36" s="818"/>
      <c r="C36" s="818"/>
      <c r="D36" s="818"/>
      <c r="E36" s="818"/>
      <c r="F36" s="818"/>
      <c r="G36" s="818"/>
      <c r="H36" s="818"/>
      <c r="I36" s="818"/>
      <c r="J36" s="818"/>
      <c r="K36" s="818"/>
      <c r="L36" s="818"/>
      <c r="M36" s="818"/>
      <c r="N36" s="818"/>
      <c r="O36" s="818"/>
      <c r="P36" s="818"/>
      <c r="Q36" s="818"/>
      <c r="R36" s="822"/>
      <c r="S36" s="822"/>
      <c r="T36" s="822"/>
      <c r="U36" s="822"/>
      <c r="V36" s="822"/>
      <c r="W36" s="822"/>
      <c r="X36" s="822"/>
      <c r="Y36" s="822"/>
      <c r="Z36" s="822"/>
      <c r="AA36" s="822"/>
    </row>
    <row r="37" spans="1:27">
      <c r="A37" s="854"/>
      <c r="B37" s="822"/>
      <c r="C37" s="822"/>
      <c r="D37" s="822"/>
      <c r="E37" s="822"/>
      <c r="F37" s="822"/>
      <c r="G37" s="822"/>
      <c r="H37" s="822"/>
      <c r="I37" s="822"/>
      <c r="J37" s="822"/>
      <c r="K37" s="822"/>
      <c r="L37" s="822"/>
      <c r="M37" s="822"/>
      <c r="N37" s="822"/>
      <c r="O37" s="822"/>
      <c r="P37" s="822"/>
      <c r="Q37" s="822"/>
      <c r="R37" s="822"/>
      <c r="S37" s="822"/>
      <c r="T37" s="822"/>
      <c r="U37" s="822"/>
      <c r="V37" s="822"/>
      <c r="W37" s="822"/>
      <c r="X37" s="822"/>
      <c r="Y37" s="822"/>
      <c r="Z37" s="822"/>
      <c r="AA37" s="822"/>
    </row>
    <row r="38" spans="1:27">
      <c r="A38" s="854"/>
      <c r="B38" s="822"/>
      <c r="C38" s="822"/>
      <c r="D38" s="822"/>
      <c r="E38" s="822"/>
      <c r="F38" s="822"/>
      <c r="G38" s="822"/>
      <c r="H38" s="822"/>
      <c r="I38" s="822"/>
      <c r="J38" s="822"/>
      <c r="K38" s="822"/>
      <c r="L38" s="822"/>
      <c r="M38" s="822"/>
      <c r="N38" s="822"/>
      <c r="O38" s="822"/>
      <c r="P38" s="822"/>
      <c r="Q38" s="822"/>
      <c r="R38" s="822"/>
      <c r="S38" s="822"/>
      <c r="T38" s="822"/>
      <c r="U38" s="822"/>
      <c r="V38" s="822"/>
      <c r="W38" s="822"/>
      <c r="X38" s="822"/>
      <c r="Y38" s="822"/>
      <c r="Z38" s="822"/>
      <c r="AA38" s="822"/>
    </row>
    <row r="39" spans="1:27">
      <c r="A39" s="854"/>
      <c r="B39" s="822"/>
      <c r="C39" s="822"/>
      <c r="D39" s="822"/>
      <c r="E39" s="822"/>
      <c r="F39" s="822"/>
      <c r="G39" s="822"/>
      <c r="H39" s="822"/>
      <c r="I39" s="822"/>
      <c r="J39" s="822"/>
      <c r="K39" s="822"/>
      <c r="L39" s="822"/>
      <c r="M39" s="822"/>
      <c r="N39" s="822"/>
      <c r="O39" s="822"/>
      <c r="P39" s="822"/>
      <c r="Q39" s="822"/>
      <c r="R39" s="822"/>
      <c r="S39" s="822"/>
      <c r="T39" s="822"/>
      <c r="U39" s="822"/>
      <c r="V39" s="822"/>
      <c r="W39" s="822"/>
      <c r="X39" s="822"/>
      <c r="Y39" s="822"/>
      <c r="Z39" s="822"/>
      <c r="AA39" s="822"/>
    </row>
    <row r="40" spans="1:27">
      <c r="A40" s="854"/>
      <c r="B40" s="822"/>
      <c r="C40" s="822"/>
      <c r="D40" s="822"/>
      <c r="E40" s="822"/>
      <c r="F40" s="822"/>
      <c r="G40" s="822"/>
      <c r="H40" s="822"/>
      <c r="I40" s="822"/>
      <c r="J40" s="822"/>
      <c r="K40" s="822"/>
      <c r="L40" s="822"/>
      <c r="M40" s="822"/>
      <c r="N40" s="822"/>
      <c r="O40" s="822"/>
      <c r="P40" s="822"/>
      <c r="Q40" s="822"/>
      <c r="R40" s="822"/>
      <c r="S40" s="822"/>
      <c r="T40" s="822"/>
      <c r="U40" s="822"/>
      <c r="V40" s="822"/>
      <c r="W40" s="822"/>
      <c r="X40" s="822"/>
      <c r="Y40" s="822"/>
      <c r="Z40" s="822"/>
      <c r="AA40" s="822"/>
    </row>
    <row r="41" spans="1:27">
      <c r="A41" s="854"/>
      <c r="B41" s="822"/>
      <c r="C41" s="822"/>
      <c r="D41" s="822"/>
      <c r="E41" s="822"/>
      <c r="F41" s="822"/>
      <c r="G41" s="822"/>
      <c r="H41" s="822"/>
      <c r="I41" s="822"/>
      <c r="J41" s="822"/>
      <c r="K41" s="822"/>
      <c r="L41" s="822"/>
      <c r="M41" s="822"/>
      <c r="N41" s="822"/>
      <c r="O41" s="822"/>
      <c r="P41" s="822"/>
      <c r="Q41" s="822"/>
      <c r="R41" s="822"/>
      <c r="S41" s="822"/>
      <c r="T41" s="822"/>
      <c r="U41" s="822"/>
      <c r="V41" s="822"/>
      <c r="W41" s="822"/>
      <c r="X41" s="822"/>
      <c r="Y41" s="822"/>
      <c r="Z41" s="822"/>
      <c r="AA41" s="822"/>
    </row>
    <row r="42" spans="1:27">
      <c r="A42" s="854"/>
      <c r="B42" s="822"/>
      <c r="C42" s="822"/>
      <c r="D42" s="822"/>
      <c r="E42" s="822"/>
      <c r="F42" s="822"/>
      <c r="G42" s="822"/>
      <c r="H42" s="822"/>
      <c r="I42" s="822"/>
      <c r="J42" s="822"/>
      <c r="K42" s="822"/>
      <c r="L42" s="822"/>
      <c r="M42" s="822"/>
      <c r="N42" s="822"/>
      <c r="O42" s="822"/>
      <c r="P42" s="822"/>
      <c r="Q42" s="822"/>
      <c r="R42" s="822"/>
      <c r="S42" s="822"/>
      <c r="T42" s="822"/>
      <c r="U42" s="822"/>
      <c r="V42" s="822"/>
      <c r="W42" s="822"/>
      <c r="X42" s="822"/>
      <c r="Y42" s="822"/>
      <c r="Z42" s="822"/>
      <c r="AA42" s="822"/>
    </row>
    <row r="43" spans="1:27" ht="15.75">
      <c r="A43" s="854"/>
      <c r="B43" s="855"/>
      <c r="C43" s="856"/>
      <c r="D43" s="831"/>
      <c r="E43" s="845"/>
      <c r="F43" s="831"/>
      <c r="G43" s="831"/>
      <c r="H43" s="857"/>
      <c r="I43" s="831"/>
      <c r="J43" s="858"/>
      <c r="K43" s="859"/>
      <c r="L43" s="831"/>
      <c r="M43" s="831"/>
      <c r="N43" s="845"/>
      <c r="O43" s="833"/>
      <c r="P43" s="842"/>
      <c r="Q43" s="833"/>
      <c r="R43" s="859"/>
      <c r="S43" s="842"/>
      <c r="T43" s="842"/>
      <c r="U43" s="842"/>
      <c r="V43" s="842"/>
      <c r="W43" s="845"/>
      <c r="X43" s="833"/>
      <c r="Y43" s="834"/>
      <c r="Z43" s="834"/>
      <c r="AA43" s="846"/>
    </row>
    <row r="44" spans="1:27" ht="15.75">
      <c r="A44" s="854"/>
      <c r="B44" s="855"/>
      <c r="C44" s="856"/>
      <c r="D44" s="831"/>
      <c r="E44" s="845"/>
      <c r="F44" s="831"/>
      <c r="G44" s="831"/>
      <c r="H44" s="857"/>
      <c r="I44" s="831"/>
      <c r="J44" s="858"/>
      <c r="K44" s="859"/>
      <c r="L44" s="831"/>
      <c r="M44" s="831"/>
      <c r="N44" s="845"/>
      <c r="O44" s="833"/>
      <c r="P44" s="842"/>
      <c r="Q44" s="833"/>
      <c r="R44" s="859"/>
      <c r="S44" s="842"/>
      <c r="T44" s="842"/>
      <c r="U44" s="842"/>
      <c r="V44" s="842"/>
      <c r="W44" s="845"/>
      <c r="X44" s="833"/>
      <c r="Y44" s="834"/>
      <c r="Z44" s="834"/>
      <c r="AA44" s="846"/>
    </row>
    <row r="45" spans="1:27" ht="15.75">
      <c r="A45" s="854"/>
      <c r="B45" s="855"/>
      <c r="C45" s="856"/>
      <c r="D45" s="831"/>
      <c r="E45" s="845"/>
      <c r="F45" s="831"/>
      <c r="G45" s="831"/>
      <c r="H45" s="857"/>
      <c r="I45" s="831"/>
      <c r="J45" s="858"/>
      <c r="K45" s="859"/>
      <c r="L45" s="831"/>
      <c r="M45" s="831"/>
      <c r="N45" s="845"/>
      <c r="O45" s="833"/>
      <c r="P45" s="842"/>
      <c r="Q45" s="833"/>
      <c r="R45" s="859"/>
      <c r="S45" s="842"/>
      <c r="T45" s="842"/>
      <c r="U45" s="842"/>
      <c r="V45" s="842"/>
      <c r="W45" s="845"/>
      <c r="X45" s="833"/>
      <c r="Y45" s="834"/>
      <c r="Z45" s="834"/>
      <c r="AA45" s="846"/>
    </row>
    <row r="46" spans="1:27" ht="15.75">
      <c r="A46" s="854"/>
      <c r="B46" s="855"/>
      <c r="C46" s="856"/>
      <c r="D46" s="831"/>
      <c r="E46" s="845"/>
      <c r="F46" s="831"/>
      <c r="G46" s="831"/>
      <c r="H46" s="857"/>
      <c r="I46" s="831"/>
      <c r="J46" s="858"/>
      <c r="K46" s="859"/>
      <c r="L46" s="831"/>
      <c r="M46" s="831"/>
      <c r="N46" s="845"/>
      <c r="O46" s="833"/>
      <c r="P46" s="842"/>
      <c r="Q46" s="833"/>
      <c r="R46" s="859"/>
      <c r="S46" s="842"/>
      <c r="T46" s="842"/>
      <c r="U46" s="842"/>
      <c r="V46" s="842"/>
      <c r="W46" s="845"/>
      <c r="X46" s="833"/>
      <c r="Y46" s="834"/>
      <c r="Z46" s="834"/>
      <c r="AA46" s="846"/>
    </row>
    <row r="47" spans="1:27" ht="15.75">
      <c r="A47" s="854"/>
      <c r="B47" s="855"/>
      <c r="C47" s="856"/>
      <c r="D47" s="831"/>
      <c r="E47" s="845"/>
      <c r="F47" s="831"/>
      <c r="G47" s="831"/>
      <c r="H47" s="857"/>
      <c r="I47" s="831"/>
      <c r="J47" s="858"/>
      <c r="K47" s="859"/>
      <c r="L47" s="831"/>
      <c r="M47" s="831"/>
      <c r="N47" s="845"/>
      <c r="O47" s="833"/>
      <c r="P47" s="842"/>
      <c r="Q47" s="833"/>
      <c r="R47" s="859"/>
      <c r="S47" s="842"/>
      <c r="T47" s="842"/>
      <c r="U47" s="842"/>
      <c r="V47" s="842"/>
      <c r="W47" s="845"/>
      <c r="X47" s="833"/>
      <c r="Y47" s="834"/>
      <c r="Z47" s="834"/>
      <c r="AA47" s="846"/>
    </row>
    <row r="48" spans="1:27" ht="15.75">
      <c r="A48" s="854"/>
      <c r="B48" s="855"/>
      <c r="C48" s="856"/>
      <c r="D48" s="831"/>
      <c r="E48" s="845"/>
      <c r="F48" s="831"/>
      <c r="G48" s="831"/>
      <c r="H48" s="857"/>
      <c r="I48" s="831"/>
      <c r="J48" s="858"/>
      <c r="K48" s="859"/>
      <c r="L48" s="831"/>
      <c r="M48" s="831"/>
      <c r="N48" s="845"/>
      <c r="O48" s="833"/>
      <c r="P48" s="842"/>
      <c r="Q48" s="833"/>
      <c r="R48" s="859"/>
      <c r="S48" s="842"/>
      <c r="T48" s="842"/>
      <c r="U48" s="842"/>
      <c r="V48" s="842"/>
      <c r="W48" s="845"/>
      <c r="X48" s="833"/>
      <c r="Y48" s="834"/>
      <c r="Z48" s="834"/>
      <c r="AA48" s="846"/>
    </row>
    <row r="49" spans="1:27" ht="15.75">
      <c r="A49" s="854"/>
      <c r="B49" s="855"/>
      <c r="C49" s="856"/>
      <c r="D49" s="831"/>
      <c r="E49" s="845"/>
      <c r="F49" s="831"/>
      <c r="G49" s="831"/>
      <c r="H49" s="857"/>
      <c r="I49" s="831"/>
      <c r="J49" s="858"/>
      <c r="K49" s="859"/>
      <c r="L49" s="831"/>
      <c r="M49" s="831"/>
      <c r="N49" s="845"/>
      <c r="O49" s="833"/>
      <c r="P49" s="842"/>
      <c r="Q49" s="833"/>
      <c r="R49" s="859"/>
      <c r="S49" s="842"/>
      <c r="T49" s="842"/>
      <c r="U49" s="842"/>
      <c r="V49" s="842"/>
      <c r="W49" s="845"/>
      <c r="X49" s="833"/>
      <c r="Y49" s="834"/>
      <c r="Z49" s="834"/>
      <c r="AA49" s="846"/>
    </row>
    <row r="50" spans="1:27" ht="15.75">
      <c r="A50" s="854"/>
      <c r="B50" s="855"/>
      <c r="C50" s="856"/>
      <c r="D50" s="831"/>
      <c r="E50" s="845"/>
      <c r="F50" s="831"/>
      <c r="G50" s="831"/>
      <c r="H50" s="857"/>
      <c r="I50" s="831"/>
      <c r="J50" s="858"/>
      <c r="K50" s="859"/>
      <c r="L50" s="831"/>
      <c r="M50" s="831"/>
      <c r="N50" s="845"/>
      <c r="O50" s="833"/>
      <c r="P50" s="842"/>
      <c r="Q50" s="833"/>
      <c r="R50" s="859"/>
      <c r="S50" s="842"/>
      <c r="T50" s="842"/>
      <c r="U50" s="842"/>
      <c r="V50" s="842"/>
      <c r="W50" s="845"/>
      <c r="X50" s="833"/>
      <c r="Y50" s="834"/>
      <c r="Z50" s="834"/>
      <c r="AA50" s="846"/>
    </row>
    <row r="51" spans="1:27" ht="15.75">
      <c r="A51" s="854"/>
      <c r="B51" s="855"/>
      <c r="C51" s="856"/>
      <c r="D51" s="831"/>
      <c r="E51" s="845"/>
      <c r="F51" s="831"/>
      <c r="G51" s="831"/>
      <c r="H51" s="857"/>
      <c r="I51" s="831"/>
      <c r="J51" s="858"/>
      <c r="K51" s="859"/>
      <c r="L51" s="831"/>
      <c r="M51" s="831"/>
      <c r="N51" s="845"/>
      <c r="O51" s="833"/>
      <c r="P51" s="842"/>
      <c r="Q51" s="833"/>
      <c r="R51" s="859"/>
      <c r="S51" s="842"/>
      <c r="T51" s="842"/>
      <c r="U51" s="842"/>
      <c r="V51" s="842"/>
      <c r="W51" s="845"/>
      <c r="X51" s="833"/>
      <c r="Y51" s="834"/>
      <c r="Z51" s="834"/>
      <c r="AA51" s="846"/>
    </row>
    <row r="52" spans="1:27" ht="15.75">
      <c r="A52" s="854"/>
      <c r="B52" s="855"/>
      <c r="C52" s="856"/>
      <c r="D52" s="831"/>
      <c r="E52" s="845"/>
      <c r="F52" s="831"/>
      <c r="G52" s="831"/>
      <c r="H52" s="857"/>
      <c r="I52" s="831"/>
      <c r="J52" s="858"/>
      <c r="K52" s="859"/>
      <c r="L52" s="831"/>
      <c r="M52" s="831"/>
      <c r="N52" s="845"/>
      <c r="O52" s="833"/>
      <c r="P52" s="842"/>
      <c r="Q52" s="833"/>
      <c r="R52" s="859"/>
      <c r="S52" s="842"/>
      <c r="T52" s="842"/>
      <c r="U52" s="842"/>
      <c r="V52" s="842"/>
      <c r="W52" s="845"/>
      <c r="X52" s="833"/>
      <c r="Y52" s="834"/>
      <c r="Z52" s="834"/>
      <c r="AA52" s="846"/>
    </row>
    <row r="53" spans="1:27" ht="15.75">
      <c r="A53" s="854"/>
      <c r="B53" s="855"/>
      <c r="C53" s="856"/>
      <c r="D53" s="831"/>
      <c r="E53" s="845"/>
      <c r="F53" s="831"/>
      <c r="G53" s="831"/>
      <c r="H53" s="857"/>
      <c r="I53" s="831"/>
      <c r="J53" s="858"/>
      <c r="K53" s="859"/>
      <c r="L53" s="831"/>
      <c r="M53" s="831"/>
      <c r="N53" s="845"/>
      <c r="O53" s="833"/>
      <c r="P53" s="842"/>
      <c r="Q53" s="833"/>
      <c r="R53" s="860"/>
      <c r="S53" s="842"/>
      <c r="T53" s="842"/>
      <c r="U53" s="842"/>
      <c r="V53" s="842"/>
      <c r="W53" s="845"/>
      <c r="X53" s="833"/>
      <c r="Y53" s="834"/>
      <c r="Z53" s="834"/>
      <c r="AA53" s="846"/>
    </row>
    <row r="54" spans="1:27">
      <c r="A54" s="854"/>
      <c r="B54" s="822"/>
      <c r="C54" s="822"/>
      <c r="D54" s="822"/>
      <c r="E54" s="822"/>
      <c r="F54" s="822"/>
      <c r="G54" s="822"/>
      <c r="H54" s="822"/>
      <c r="I54" s="822"/>
      <c r="J54" s="822"/>
      <c r="K54" s="822"/>
      <c r="L54" s="822"/>
      <c r="M54" s="822"/>
      <c r="N54" s="822"/>
      <c r="O54" s="822"/>
      <c r="P54" s="822"/>
      <c r="Q54" s="822"/>
      <c r="R54" s="822"/>
      <c r="S54" s="822"/>
      <c r="T54" s="822"/>
      <c r="U54" s="822"/>
      <c r="V54" s="822"/>
      <c r="W54" s="822"/>
      <c r="X54" s="822"/>
      <c r="Y54" s="822"/>
      <c r="Z54" s="822"/>
      <c r="AA54" s="822"/>
    </row>
    <row r="55" spans="1:27">
      <c r="A55" s="854"/>
      <c r="B55" s="822"/>
      <c r="C55" s="822"/>
      <c r="D55" s="822"/>
      <c r="E55" s="822"/>
      <c r="F55" s="822"/>
      <c r="G55" s="822"/>
      <c r="H55" s="822"/>
      <c r="I55" s="822"/>
      <c r="J55" s="822"/>
      <c r="K55" s="822"/>
      <c r="L55" s="822"/>
      <c r="M55" s="822"/>
      <c r="N55" s="822"/>
      <c r="O55" s="822"/>
      <c r="P55" s="822"/>
      <c r="Q55" s="822"/>
      <c r="R55" s="822"/>
      <c r="S55" s="822"/>
      <c r="T55" s="822"/>
      <c r="U55" s="822"/>
      <c r="V55" s="822"/>
      <c r="W55" s="822"/>
      <c r="X55" s="822"/>
      <c r="Y55" s="822"/>
      <c r="Z55" s="822"/>
      <c r="AA55" s="822"/>
    </row>
    <row r="56" spans="1:27">
      <c r="A56" s="854"/>
      <c r="B56" s="822"/>
      <c r="C56" s="822"/>
      <c r="D56" s="822"/>
      <c r="E56" s="822"/>
      <c r="F56" s="822"/>
      <c r="G56" s="822"/>
      <c r="H56" s="822"/>
      <c r="I56" s="822"/>
      <c r="J56" s="822"/>
      <c r="K56" s="822"/>
      <c r="L56" s="822"/>
      <c r="M56" s="822"/>
      <c r="N56" s="822"/>
      <c r="O56" s="822"/>
      <c r="P56" s="822"/>
      <c r="Q56" s="822"/>
      <c r="R56" s="822"/>
      <c r="S56" s="822"/>
      <c r="T56" s="822"/>
      <c r="U56" s="822"/>
      <c r="V56" s="822"/>
      <c r="W56" s="822"/>
      <c r="X56" s="822"/>
      <c r="Y56" s="822"/>
      <c r="Z56" s="822"/>
      <c r="AA56" s="822"/>
    </row>
    <row r="57" spans="1:27">
      <c r="A57" s="854"/>
      <c r="B57" s="822"/>
      <c r="C57" s="822"/>
      <c r="D57" s="822"/>
      <c r="E57" s="822"/>
      <c r="F57" s="822"/>
      <c r="G57" s="822"/>
      <c r="H57" s="822"/>
      <c r="I57" s="822"/>
      <c r="J57" s="822"/>
      <c r="K57" s="822"/>
      <c r="L57" s="822"/>
      <c r="M57" s="822"/>
      <c r="N57" s="822"/>
      <c r="O57" s="822"/>
      <c r="P57" s="822"/>
      <c r="Q57" s="822"/>
      <c r="R57" s="822"/>
      <c r="S57" s="822"/>
      <c r="T57" s="822"/>
      <c r="U57" s="822"/>
      <c r="V57" s="822"/>
      <c r="W57" s="822"/>
      <c r="X57" s="822"/>
      <c r="Y57" s="822"/>
      <c r="Z57" s="822"/>
      <c r="AA57" s="822"/>
    </row>
    <row r="58" spans="1:27">
      <c r="A58" s="854"/>
      <c r="B58" s="818"/>
      <c r="C58" s="818"/>
      <c r="D58" s="818"/>
      <c r="E58" s="818"/>
      <c r="F58" s="818"/>
      <c r="G58" s="818"/>
      <c r="H58" s="818"/>
      <c r="I58" s="818"/>
      <c r="J58" s="818"/>
      <c r="K58" s="818"/>
      <c r="L58" s="818"/>
      <c r="M58" s="818"/>
      <c r="N58" s="818"/>
      <c r="O58" s="818"/>
      <c r="P58" s="818"/>
      <c r="Q58" s="818"/>
      <c r="R58" s="818"/>
      <c r="S58" s="818"/>
      <c r="T58" s="818"/>
      <c r="U58" s="818"/>
      <c r="V58" s="818"/>
      <c r="W58" s="818"/>
      <c r="X58" s="818"/>
      <c r="Y58" s="818"/>
      <c r="Z58" s="818"/>
      <c r="AA58" s="818"/>
    </row>
    <row r="59" spans="1:27">
      <c r="A59" s="854"/>
      <c r="B59" s="818"/>
      <c r="C59" s="818"/>
      <c r="D59" s="818"/>
      <c r="E59" s="818"/>
      <c r="F59" s="818"/>
      <c r="G59" s="818"/>
      <c r="H59" s="818"/>
      <c r="I59" s="818"/>
      <c r="J59" s="818"/>
      <c r="K59" s="818"/>
      <c r="L59" s="818"/>
      <c r="M59" s="818"/>
      <c r="N59" s="818"/>
      <c r="O59" s="818"/>
      <c r="P59" s="818"/>
      <c r="Q59" s="818"/>
      <c r="R59" s="818"/>
      <c r="S59" s="818"/>
      <c r="T59" s="818"/>
      <c r="U59" s="818"/>
      <c r="V59" s="818"/>
      <c r="W59" s="818"/>
      <c r="X59" s="818"/>
      <c r="Y59" s="818"/>
      <c r="Z59" s="818"/>
      <c r="AA59" s="818"/>
    </row>
    <row r="60" spans="1:27">
      <c r="A60" s="854"/>
      <c r="B60" s="818"/>
      <c r="C60" s="818"/>
      <c r="D60" s="818"/>
      <c r="E60" s="818"/>
      <c r="F60" s="818"/>
      <c r="G60" s="818"/>
      <c r="H60" s="818"/>
      <c r="I60" s="818"/>
      <c r="J60" s="818"/>
      <c r="K60" s="818"/>
      <c r="L60" s="818"/>
      <c r="M60" s="818"/>
      <c r="N60" s="818"/>
      <c r="O60" s="818"/>
      <c r="P60" s="818"/>
      <c r="Q60" s="818"/>
      <c r="R60" s="818"/>
      <c r="S60" s="818"/>
      <c r="T60" s="818"/>
      <c r="U60" s="818"/>
      <c r="V60" s="818"/>
      <c r="W60" s="818"/>
      <c r="X60" s="818"/>
      <c r="Y60" s="818"/>
      <c r="Z60" s="818"/>
      <c r="AA60" s="818"/>
    </row>
    <row r="61" spans="1:27">
      <c r="A61" s="854"/>
      <c r="B61" s="818"/>
      <c r="C61" s="818"/>
      <c r="D61" s="818"/>
      <c r="E61" s="818"/>
      <c r="F61" s="818"/>
      <c r="G61" s="818"/>
      <c r="H61" s="818"/>
      <c r="I61" s="818"/>
      <c r="J61" s="818"/>
      <c r="K61" s="818"/>
      <c r="L61" s="818"/>
      <c r="M61" s="818"/>
      <c r="N61" s="818"/>
      <c r="O61" s="818"/>
      <c r="P61" s="818"/>
      <c r="Q61" s="818"/>
      <c r="R61" s="818"/>
      <c r="S61" s="818"/>
      <c r="T61" s="818"/>
      <c r="U61" s="818"/>
      <c r="V61" s="818"/>
      <c r="W61" s="818"/>
      <c r="X61" s="818"/>
      <c r="Y61" s="818"/>
      <c r="Z61" s="818"/>
      <c r="AA61" s="818"/>
    </row>
    <row r="62" spans="1:27">
      <c r="A62" s="822"/>
      <c r="B62" s="861"/>
      <c r="C62" s="862"/>
      <c r="D62" s="863"/>
      <c r="E62" s="864"/>
      <c r="F62" s="863"/>
      <c r="G62" s="863"/>
      <c r="H62" s="865"/>
      <c r="I62" s="863"/>
      <c r="J62" s="861"/>
      <c r="K62" s="866"/>
      <c r="L62" s="863"/>
      <c r="M62" s="863"/>
      <c r="N62" s="864"/>
      <c r="O62" s="867"/>
      <c r="P62" s="868"/>
      <c r="Q62" s="867"/>
      <c r="R62" s="869"/>
      <c r="S62" s="870"/>
      <c r="T62" s="870"/>
      <c r="U62" s="870"/>
      <c r="V62" s="870"/>
      <c r="W62" s="871"/>
      <c r="X62" s="867"/>
      <c r="Y62" s="872"/>
      <c r="Z62" s="872"/>
      <c r="AA62" s="873"/>
    </row>
    <row r="63" spans="1:27">
      <c r="A63" s="818"/>
      <c r="B63" s="818"/>
      <c r="C63" s="818"/>
      <c r="D63" s="818"/>
      <c r="E63" s="818"/>
      <c r="F63" s="818"/>
      <c r="G63" s="874"/>
      <c r="H63" s="865"/>
      <c r="I63" s="875"/>
      <c r="J63" s="876"/>
      <c r="K63" s="877"/>
      <c r="L63" s="878"/>
      <c r="M63" s="879"/>
      <c r="N63" s="880"/>
      <c r="O63" s="867"/>
      <c r="P63" s="868"/>
      <c r="Q63" s="867"/>
      <c r="R63" s="881"/>
      <c r="S63" s="870"/>
      <c r="T63" s="882"/>
      <c r="U63" s="882"/>
      <c r="V63" s="882"/>
      <c r="W63" s="882"/>
      <c r="X63" s="867"/>
      <c r="Y63" s="872"/>
      <c r="Z63" s="872"/>
      <c r="AA63" s="867"/>
    </row>
    <row r="64" spans="1:27">
      <c r="A64" s="818"/>
      <c r="B64" s="818"/>
      <c r="C64" s="818"/>
      <c r="D64" s="818"/>
      <c r="E64" s="818"/>
      <c r="F64" s="818"/>
      <c r="G64" s="883"/>
      <c r="H64" s="865"/>
      <c r="I64" s="884"/>
      <c r="J64" s="884"/>
      <c r="K64" s="885"/>
      <c r="L64" s="885"/>
      <c r="M64" s="881"/>
      <c r="N64" s="880"/>
      <c r="O64" s="867"/>
      <c r="P64" s="868"/>
      <c r="Q64" s="867"/>
      <c r="R64" s="881"/>
      <c r="S64" s="881"/>
      <c r="T64" s="886"/>
      <c r="U64" s="886"/>
      <c r="V64" s="886"/>
      <c r="W64" s="886"/>
      <c r="X64" s="867"/>
      <c r="Y64" s="872"/>
      <c r="Z64" s="872"/>
      <c r="AA64" s="867"/>
    </row>
  </sheetData>
  <mergeCells count="15">
    <mergeCell ref="L2:L3"/>
    <mergeCell ref="M2:P2"/>
    <mergeCell ref="Q2:Q3"/>
    <mergeCell ref="A21:Q21"/>
    <mergeCell ref="A22:R22"/>
    <mergeCell ref="A1:J1"/>
    <mergeCell ref="A2:A3"/>
    <mergeCell ref="B2:B3"/>
    <mergeCell ref="C2:C3"/>
    <mergeCell ref="D2:D3"/>
    <mergeCell ref="E2:E3"/>
    <mergeCell ref="F2:F3"/>
    <mergeCell ref="G2:G3"/>
    <mergeCell ref="H2:H3"/>
    <mergeCell ref="I2:K2"/>
  </mergeCells>
  <printOptions horizontalCentered="1"/>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zoomScaleNormal="100" workbookViewId="0">
      <selection activeCell="A2" sqref="A2:A3"/>
    </sheetView>
  </sheetViews>
  <sheetFormatPr defaultColWidth="9.140625" defaultRowHeight="15"/>
  <cols>
    <col min="1" max="8" width="14.5703125" style="391" bestFit="1" customWidth="1"/>
    <col min="9" max="9" width="4.5703125" style="391" bestFit="1" customWidth="1"/>
    <col min="10" max="16384" width="9.140625" style="391"/>
  </cols>
  <sheetData>
    <row r="1" spans="1:11" ht="38.25" customHeight="1">
      <c r="A1" s="1396" t="s">
        <v>825</v>
      </c>
      <c r="B1" s="1397"/>
      <c r="C1" s="1397"/>
      <c r="D1" s="1398"/>
      <c r="E1" s="1398"/>
      <c r="F1" s="1398"/>
      <c r="G1" s="1398"/>
      <c r="H1" s="1398"/>
    </row>
    <row r="2" spans="1:11" s="392" customFormat="1" ht="43.5" customHeight="1">
      <c r="A2" s="455" t="s">
        <v>23</v>
      </c>
      <c r="B2" s="455" t="s">
        <v>826</v>
      </c>
      <c r="C2" s="455" t="s">
        <v>827</v>
      </c>
      <c r="D2" s="455" t="s">
        <v>828</v>
      </c>
      <c r="E2" s="455" t="s">
        <v>829</v>
      </c>
      <c r="F2" s="455" t="s">
        <v>830</v>
      </c>
      <c r="G2" s="455" t="s">
        <v>831</v>
      </c>
      <c r="H2" s="455" t="s">
        <v>832</v>
      </c>
    </row>
    <row r="3" spans="1:11" s="399" customFormat="1" ht="18" customHeight="1">
      <c r="A3" s="395" t="s">
        <v>15</v>
      </c>
      <c r="B3" s="556">
        <v>1.0103887994058536</v>
      </c>
      <c r="C3" s="556">
        <v>1.0023934336614808</v>
      </c>
      <c r="D3" s="556">
        <v>1.0092907329096714</v>
      </c>
      <c r="E3" s="557">
        <v>0.99872660599999996</v>
      </c>
      <c r="F3" s="557">
        <v>1.1181474840000001</v>
      </c>
      <c r="G3" s="557">
        <v>1.0074710920000001</v>
      </c>
      <c r="H3" s="557">
        <v>1.0722264287466354</v>
      </c>
    </row>
    <row r="4" spans="1:11" s="399" customFormat="1" ht="18" customHeight="1">
      <c r="A4" s="474" t="s">
        <v>14</v>
      </c>
      <c r="B4" s="558">
        <v>0.94108700000000001</v>
      </c>
      <c r="C4" s="558">
        <v>0.93869599999999997</v>
      </c>
      <c r="D4" s="558">
        <v>0.93628632099999998</v>
      </c>
      <c r="E4" s="558">
        <v>0.93572171904206802</v>
      </c>
      <c r="F4" s="558">
        <v>1.12181586277321</v>
      </c>
      <c r="G4" s="558">
        <v>0.93517820350775704</v>
      </c>
      <c r="H4" s="558">
        <v>1.3</v>
      </c>
    </row>
    <row r="5" spans="1:11" s="392" customFormat="1" ht="18" customHeight="1">
      <c r="A5" s="14" t="s">
        <v>13</v>
      </c>
      <c r="B5" s="559">
        <v>1.2192206670000001</v>
      </c>
      <c r="C5" s="559">
        <v>1.1927379010000001</v>
      </c>
      <c r="D5" s="559">
        <v>1.1292546400000001</v>
      </c>
      <c r="E5" s="559">
        <v>1.1292546400000001</v>
      </c>
      <c r="F5" s="559">
        <v>1.1642051609999999</v>
      </c>
      <c r="G5" s="559">
        <v>1.262034702</v>
      </c>
      <c r="H5" s="559">
        <v>1.2068816672009395</v>
      </c>
      <c r="K5" s="399"/>
    </row>
    <row r="6" spans="1:11" s="392" customFormat="1" ht="18" customHeight="1">
      <c r="A6" s="14" t="s">
        <v>12</v>
      </c>
      <c r="B6" s="543">
        <v>1.437926533</v>
      </c>
      <c r="C6" s="543">
        <v>1.4721509580000001</v>
      </c>
      <c r="D6" s="543">
        <v>1.4847726990000001</v>
      </c>
      <c r="E6" s="543">
        <v>1.420070009</v>
      </c>
      <c r="F6" s="543">
        <v>1.4502971609999999</v>
      </c>
      <c r="G6" s="543">
        <v>1.6335702219999999</v>
      </c>
      <c r="H6" s="543">
        <v>1.5</v>
      </c>
      <c r="K6" s="399"/>
    </row>
    <row r="7" spans="1:11" s="392" customFormat="1" ht="18" customHeight="1">
      <c r="A7" s="14" t="s">
        <v>11</v>
      </c>
      <c r="B7" s="543">
        <v>1.0738925208923151</v>
      </c>
      <c r="C7" s="543">
        <v>1.0827516664154391</v>
      </c>
      <c r="D7" s="543">
        <v>1.1109969103876258</v>
      </c>
      <c r="E7" s="543">
        <v>1.048539007</v>
      </c>
      <c r="F7" s="543">
        <v>1.196010639</v>
      </c>
      <c r="G7" s="543">
        <v>1.084656651</v>
      </c>
      <c r="H7" s="543">
        <v>1.0999999999999999</v>
      </c>
      <c r="K7" s="399"/>
    </row>
    <row r="8" spans="1:11" s="392" customFormat="1" ht="18" customHeight="1">
      <c r="A8" s="14" t="s">
        <v>10</v>
      </c>
      <c r="B8" s="543">
        <v>0.79416808400000005</v>
      </c>
      <c r="C8" s="543">
        <v>0.74558793499999998</v>
      </c>
      <c r="D8" s="543">
        <v>0.70134892500000001</v>
      </c>
      <c r="E8" s="543">
        <v>0.75447782500000005</v>
      </c>
      <c r="F8" s="543">
        <v>0.75177369800000005</v>
      </c>
      <c r="G8" s="543">
        <v>0.68334136000000001</v>
      </c>
      <c r="H8" s="543">
        <v>1</v>
      </c>
      <c r="K8" s="399"/>
    </row>
    <row r="9" spans="1:11" s="392" customFormat="1" ht="18" customHeight="1">
      <c r="A9" s="14" t="s">
        <v>9</v>
      </c>
      <c r="B9" s="560">
        <v>0.91570720699999997</v>
      </c>
      <c r="C9" s="543">
        <v>0.89221760699999997</v>
      </c>
      <c r="D9" s="543">
        <v>0.85141888300000002</v>
      </c>
      <c r="E9" s="560">
        <v>0.87107996300000001</v>
      </c>
      <c r="F9" s="543">
        <v>0.89041936300000002</v>
      </c>
      <c r="G9" s="543">
        <v>0.83314075200000004</v>
      </c>
      <c r="H9" s="543">
        <v>0.89999999999999991</v>
      </c>
      <c r="K9" s="399"/>
    </row>
    <row r="10" spans="1:11" s="392" customFormat="1" ht="18" customHeight="1">
      <c r="A10" s="14" t="s">
        <v>8</v>
      </c>
      <c r="B10" s="560">
        <v>0.96334551800000001</v>
      </c>
      <c r="C10" s="543">
        <v>0.96027701799999998</v>
      </c>
      <c r="D10" s="543">
        <v>0.97724551800000004</v>
      </c>
      <c r="E10" s="560">
        <v>0.94225163700000003</v>
      </c>
      <c r="F10" s="543">
        <v>1.127507233</v>
      </c>
      <c r="G10" s="543">
        <v>0.95525751199999998</v>
      </c>
      <c r="H10" s="543">
        <v>0.92816765663023548</v>
      </c>
      <c r="K10" s="399"/>
    </row>
    <row r="11" spans="1:11" s="392" customFormat="1" ht="18" customHeight="1">
      <c r="A11" s="14" t="s">
        <v>7</v>
      </c>
      <c r="B11" s="560">
        <v>0.885099317</v>
      </c>
      <c r="C11" s="543">
        <v>0.903073864</v>
      </c>
      <c r="D11" s="543">
        <v>0.881604889</v>
      </c>
      <c r="E11" s="560">
        <v>0.86771263700000001</v>
      </c>
      <c r="F11" s="543">
        <v>1.1274983890000001</v>
      </c>
      <c r="G11" s="543">
        <v>0.860521439</v>
      </c>
      <c r="H11" s="543">
        <v>0.88265219936740857</v>
      </c>
      <c r="K11" s="399"/>
    </row>
    <row r="12" spans="1:11" s="392" customFormat="1" ht="18" customHeight="1">
      <c r="A12" s="14" t="s">
        <v>6</v>
      </c>
      <c r="B12" s="560">
        <v>0.62415061299999997</v>
      </c>
      <c r="C12" s="543">
        <v>0.589033103</v>
      </c>
      <c r="D12" s="543">
        <v>0.53849114300000001</v>
      </c>
      <c r="E12" s="560">
        <v>0.59046582245078505</v>
      </c>
      <c r="F12" s="543">
        <v>0.58388840064974101</v>
      </c>
      <c r="G12" s="543">
        <v>0.52434014371827797</v>
      </c>
      <c r="H12" s="543">
        <v>0.63321887188244819</v>
      </c>
      <c r="K12" s="399"/>
    </row>
    <row r="13" spans="1:11" s="392" customFormat="1" ht="18" customHeight="1">
      <c r="A13" s="14" t="s">
        <v>5</v>
      </c>
      <c r="B13" s="560">
        <v>0.69918127799999996</v>
      </c>
      <c r="C13" s="543">
        <v>0.745564534</v>
      </c>
      <c r="D13" s="543">
        <v>0.857512143</v>
      </c>
      <c r="E13" s="560">
        <v>0.69683145573143401</v>
      </c>
      <c r="F13" s="543">
        <v>1.12743985488751</v>
      </c>
      <c r="G13" s="543">
        <v>0.84091392762200701</v>
      </c>
      <c r="H13" s="543">
        <v>0.70000000000000007</v>
      </c>
      <c r="K13" s="399"/>
    </row>
    <row r="14" spans="1:11" s="392" customFormat="1" ht="18" customHeight="1">
      <c r="A14" s="14" t="s">
        <v>4</v>
      </c>
      <c r="B14" s="560">
        <v>0.74645184399999998</v>
      </c>
      <c r="C14" s="543">
        <v>0.72517654200000004</v>
      </c>
      <c r="D14" s="543">
        <v>0.74145246799999998</v>
      </c>
      <c r="E14" s="560">
        <v>0.72608614271385996</v>
      </c>
      <c r="F14" s="543">
        <v>1.09563625988724</v>
      </c>
      <c r="G14" s="543">
        <v>0.72304644809923202</v>
      </c>
      <c r="H14" s="543">
        <v>0.83576621897667236</v>
      </c>
      <c r="K14" s="399"/>
    </row>
    <row r="15" spans="1:11" s="392" customFormat="1" ht="18" customHeight="1">
      <c r="A15" s="14" t="s">
        <v>3</v>
      </c>
      <c r="B15" s="560">
        <v>0.65196100000000001</v>
      </c>
      <c r="C15" s="543">
        <v>0.599280327</v>
      </c>
      <c r="D15" s="543">
        <v>0.54255585799999995</v>
      </c>
      <c r="E15" s="560">
        <v>0.61680847257419702</v>
      </c>
      <c r="F15" s="543">
        <v>0.69634047314490599</v>
      </c>
      <c r="G15" s="543">
        <v>0.52770591533108502</v>
      </c>
      <c r="H15" s="543">
        <v>0.64127716182169947</v>
      </c>
      <c r="K15" s="399"/>
    </row>
    <row r="16" spans="1:11" s="392" customFormat="1" ht="49.5" customHeight="1">
      <c r="A16" s="1399" t="s">
        <v>833</v>
      </c>
      <c r="B16" s="1399"/>
      <c r="C16" s="1399"/>
      <c r="D16" s="1399"/>
      <c r="E16" s="1399"/>
      <c r="F16" s="1399"/>
      <c r="G16" s="1399"/>
      <c r="H16" s="1399"/>
    </row>
    <row r="17" spans="1:7" s="392" customFormat="1" ht="30.75" customHeight="1">
      <c r="A17" s="1318" t="s">
        <v>2</v>
      </c>
      <c r="B17" s="1319"/>
      <c r="C17" s="1319"/>
      <c r="D17" s="1319"/>
      <c r="E17" s="1319"/>
      <c r="F17" s="1319"/>
      <c r="G17" s="1319"/>
    </row>
    <row r="18" spans="1:7" s="392" customFormat="1" ht="34.5" customHeight="1">
      <c r="A18" s="1318" t="s">
        <v>567</v>
      </c>
      <c r="B18" s="1319"/>
      <c r="C18" s="1319"/>
      <c r="D18" s="1319"/>
      <c r="E18" s="1319"/>
      <c r="F18" s="1319"/>
      <c r="G18" s="1319"/>
    </row>
    <row r="19" spans="1:7" s="454" customFormat="1" ht="27.6" customHeight="1"/>
  </sheetData>
  <mergeCells count="4">
    <mergeCell ref="A1:H1"/>
    <mergeCell ref="A16:H16"/>
    <mergeCell ref="A17:G17"/>
    <mergeCell ref="A18:G18"/>
  </mergeCells>
  <printOptions horizontalCentered="1"/>
  <pageMargins left="0.78431372549019618" right="0.78431372549019618" top="0.98039215686274517" bottom="0.98039215686274517" header="0.50980392156862753" footer="0.50980392156862753"/>
  <pageSetup paperSize="9" scale="99" orientation="landscape"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opLeftCell="A25" zoomScaleNormal="100" workbookViewId="0">
      <selection activeCell="A2" sqref="A2:A3"/>
    </sheetView>
  </sheetViews>
  <sheetFormatPr defaultColWidth="9.140625" defaultRowHeight="15"/>
  <cols>
    <col min="1" max="10" width="14.5703125" style="391" bestFit="1" customWidth="1"/>
    <col min="11" max="11" width="14.42578125" style="391" bestFit="1" customWidth="1"/>
    <col min="12" max="12" width="15" style="391" bestFit="1" customWidth="1"/>
    <col min="13" max="16" width="14.5703125" style="391" bestFit="1" customWidth="1"/>
    <col min="17" max="17" width="4.5703125" style="391" bestFit="1" customWidth="1"/>
    <col min="18" max="16384" width="9.140625" style="391"/>
  </cols>
  <sheetData>
    <row r="1" spans="1:16" ht="33" customHeight="1">
      <c r="A1" s="1352" t="s">
        <v>834</v>
      </c>
      <c r="B1" s="1360"/>
      <c r="C1" s="1360"/>
      <c r="D1" s="1360"/>
      <c r="E1" s="1360"/>
      <c r="F1" s="1360"/>
      <c r="G1" s="1360"/>
      <c r="H1" s="1360"/>
      <c r="I1" s="1360"/>
      <c r="J1" s="1360"/>
      <c r="K1" s="1360"/>
    </row>
    <row r="2" spans="1:16" s="392" customFormat="1" ht="35.25" customHeight="1">
      <c r="A2" s="561" t="s">
        <v>23</v>
      </c>
      <c r="B2" s="1400" t="s">
        <v>813</v>
      </c>
      <c r="C2" s="1401"/>
      <c r="D2" s="1401"/>
      <c r="E2" s="1401"/>
      <c r="F2" s="1402"/>
      <c r="G2" s="1400" t="s">
        <v>632</v>
      </c>
      <c r="H2" s="1401"/>
      <c r="I2" s="1401"/>
      <c r="J2" s="1401"/>
      <c r="K2" s="1402"/>
      <c r="L2" s="1400" t="s">
        <v>593</v>
      </c>
      <c r="M2" s="1401"/>
      <c r="N2" s="1401"/>
      <c r="O2" s="1401"/>
      <c r="P2" s="1402"/>
    </row>
    <row r="3" spans="1:16" s="392" customFormat="1" ht="18" customHeight="1">
      <c r="A3" s="562" t="s">
        <v>835</v>
      </c>
      <c r="B3" s="479" t="s">
        <v>836</v>
      </c>
      <c r="C3" s="479" t="s">
        <v>837</v>
      </c>
      <c r="D3" s="479" t="s">
        <v>838</v>
      </c>
      <c r="E3" s="479" t="s">
        <v>839</v>
      </c>
      <c r="F3" s="479" t="s">
        <v>840</v>
      </c>
      <c r="G3" s="479" t="s">
        <v>836</v>
      </c>
      <c r="H3" s="479" t="s">
        <v>837</v>
      </c>
      <c r="I3" s="479" t="s">
        <v>838</v>
      </c>
      <c r="J3" s="479" t="s">
        <v>839</v>
      </c>
      <c r="K3" s="479" t="s">
        <v>840</v>
      </c>
      <c r="L3" s="479" t="s">
        <v>836</v>
      </c>
      <c r="M3" s="479" t="s">
        <v>837</v>
      </c>
      <c r="N3" s="479" t="s">
        <v>838</v>
      </c>
      <c r="O3" s="479" t="s">
        <v>839</v>
      </c>
      <c r="P3" s="479" t="s">
        <v>840</v>
      </c>
    </row>
    <row r="4" spans="1:16" s="392" customFormat="1" ht="18" customHeight="1">
      <c r="A4" s="1403" t="s">
        <v>841</v>
      </c>
      <c r="B4" s="1404"/>
      <c r="C4" s="1404"/>
      <c r="D4" s="1404"/>
      <c r="E4" s="1404"/>
      <c r="F4" s="1404"/>
      <c r="G4" s="1404"/>
      <c r="H4" s="1404"/>
      <c r="I4" s="1404"/>
      <c r="J4" s="1404"/>
      <c r="K4" s="1404"/>
      <c r="L4" s="1404"/>
      <c r="M4" s="1404"/>
      <c r="N4" s="1404"/>
      <c r="O4" s="1404"/>
      <c r="P4" s="1405"/>
    </row>
    <row r="5" spans="1:16" s="399" customFormat="1" ht="16.5" customHeight="1">
      <c r="A5" s="563" t="s">
        <v>15</v>
      </c>
      <c r="B5" s="564">
        <v>8.0853999999999999</v>
      </c>
      <c r="C5" s="564">
        <v>13.706099999999999</v>
      </c>
      <c r="D5" s="564">
        <v>24.927299999999999</v>
      </c>
      <c r="E5" s="564">
        <v>36.906599999999997</v>
      </c>
      <c r="F5" s="564">
        <v>50.649500000000003</v>
      </c>
      <c r="G5" s="564">
        <v>10.09</v>
      </c>
      <c r="H5" s="564">
        <v>17.489999999999998</v>
      </c>
      <c r="I5" s="564">
        <v>32.17</v>
      </c>
      <c r="J5" s="564">
        <v>46.43</v>
      </c>
      <c r="K5" s="564">
        <v>62.69</v>
      </c>
      <c r="L5" s="565">
        <v>97.809487647987396</v>
      </c>
      <c r="M5" s="566">
        <v>99.997851405900761</v>
      </c>
      <c r="N5" s="565">
        <v>100</v>
      </c>
      <c r="O5" s="565">
        <v>100</v>
      </c>
      <c r="P5" s="565">
        <v>100</v>
      </c>
    </row>
    <row r="6" spans="1:16" s="399" customFormat="1" ht="16.5" customHeight="1">
      <c r="A6" s="567" t="s">
        <v>14</v>
      </c>
      <c r="B6" s="564">
        <v>7.2420999999999998</v>
      </c>
      <c r="C6" s="564">
        <v>12.696099999999999</v>
      </c>
      <c r="D6" s="564">
        <v>24.542200000000001</v>
      </c>
      <c r="E6" s="564">
        <v>36.639000000000003</v>
      </c>
      <c r="F6" s="564">
        <v>50.555900000000001</v>
      </c>
      <c r="G6" s="564">
        <v>10.58</v>
      </c>
      <c r="H6" s="564">
        <v>17.54</v>
      </c>
      <c r="I6" s="564">
        <v>31.53</v>
      </c>
      <c r="J6" s="564">
        <v>45.4</v>
      </c>
      <c r="K6" s="564">
        <v>61.21</v>
      </c>
      <c r="L6" s="564">
        <v>100</v>
      </c>
      <c r="M6" s="564">
        <v>100</v>
      </c>
      <c r="N6" s="564">
        <v>100</v>
      </c>
      <c r="O6" s="564">
        <v>100</v>
      </c>
      <c r="P6" s="564">
        <v>100</v>
      </c>
    </row>
    <row r="7" spans="1:16" s="392" customFormat="1" ht="16.5" customHeight="1">
      <c r="A7" s="550" t="s">
        <v>13</v>
      </c>
      <c r="B7" s="568">
        <v>12.670199999999999</v>
      </c>
      <c r="C7" s="568">
        <v>20.340699999999998</v>
      </c>
      <c r="D7" s="568">
        <v>32.259500000000003</v>
      </c>
      <c r="E7" s="568">
        <v>42.8994</v>
      </c>
      <c r="F7" s="568">
        <v>55.3566</v>
      </c>
      <c r="G7" s="568">
        <v>13.86</v>
      </c>
      <c r="H7" s="568">
        <v>22.15</v>
      </c>
      <c r="I7" s="568">
        <v>36.450000000000003</v>
      </c>
      <c r="J7" s="568">
        <v>49.86</v>
      </c>
      <c r="K7" s="568">
        <v>64.92</v>
      </c>
      <c r="L7" s="568">
        <v>100</v>
      </c>
      <c r="M7" s="568">
        <v>100</v>
      </c>
      <c r="N7" s="568">
        <v>100</v>
      </c>
      <c r="O7" s="568">
        <v>100</v>
      </c>
      <c r="P7" s="569">
        <v>100</v>
      </c>
    </row>
    <row r="8" spans="1:16" s="392" customFormat="1" ht="16.5" customHeight="1">
      <c r="A8" s="550" t="s">
        <v>12</v>
      </c>
      <c r="B8" s="568">
        <v>9.7014999999999993</v>
      </c>
      <c r="C8" s="568">
        <v>16.014900000000001</v>
      </c>
      <c r="D8" s="568">
        <v>28.407599999999999</v>
      </c>
      <c r="E8" s="568">
        <v>40.110700000000001</v>
      </c>
      <c r="F8" s="568">
        <v>54.8675</v>
      </c>
      <c r="G8" s="568">
        <v>11.95</v>
      </c>
      <c r="H8" s="568">
        <v>19.46</v>
      </c>
      <c r="I8" s="568">
        <v>35.07</v>
      </c>
      <c r="J8" s="568">
        <v>50.23</v>
      </c>
      <c r="K8" s="568">
        <v>67.13</v>
      </c>
      <c r="L8" s="568">
        <v>100</v>
      </c>
      <c r="M8" s="568">
        <v>100</v>
      </c>
      <c r="N8" s="568">
        <v>100</v>
      </c>
      <c r="O8" s="568">
        <v>100</v>
      </c>
      <c r="P8" s="569">
        <v>100</v>
      </c>
    </row>
    <row r="9" spans="1:16" s="392" customFormat="1" ht="16.5" customHeight="1">
      <c r="A9" s="550" t="s">
        <v>11</v>
      </c>
      <c r="B9" s="568">
        <v>7.8562000000000003</v>
      </c>
      <c r="C9" s="568">
        <v>13.8078</v>
      </c>
      <c r="D9" s="568">
        <v>27.4298</v>
      </c>
      <c r="E9" s="568">
        <v>40.722700000000003</v>
      </c>
      <c r="F9" s="568">
        <v>56.109900000000003</v>
      </c>
      <c r="G9" s="568">
        <v>11.75</v>
      </c>
      <c r="H9" s="568">
        <v>19.46</v>
      </c>
      <c r="I9" s="568">
        <v>33.96</v>
      </c>
      <c r="J9" s="568">
        <v>49.67</v>
      </c>
      <c r="K9" s="568">
        <v>66.94</v>
      </c>
      <c r="L9" s="568">
        <v>100</v>
      </c>
      <c r="M9" s="568">
        <v>100</v>
      </c>
      <c r="N9" s="568">
        <v>100</v>
      </c>
      <c r="O9" s="568">
        <v>100</v>
      </c>
      <c r="P9" s="569">
        <v>100</v>
      </c>
    </row>
    <row r="10" spans="1:16" s="392" customFormat="1" ht="16.5" customHeight="1">
      <c r="A10" s="550" t="s">
        <v>10</v>
      </c>
      <c r="B10" s="568">
        <v>11.4703</v>
      </c>
      <c r="C10" s="568">
        <v>17.919499999999999</v>
      </c>
      <c r="D10" s="568">
        <v>30.701699999999999</v>
      </c>
      <c r="E10" s="568">
        <v>43.7331</v>
      </c>
      <c r="F10" s="568">
        <v>57.5871</v>
      </c>
      <c r="G10" s="568">
        <v>12.71</v>
      </c>
      <c r="H10" s="568">
        <v>20.53</v>
      </c>
      <c r="I10" s="568">
        <v>36.36</v>
      </c>
      <c r="J10" s="568">
        <v>50.79</v>
      </c>
      <c r="K10" s="568">
        <v>66.510000000000005</v>
      </c>
      <c r="L10" s="568">
        <v>100</v>
      </c>
      <c r="M10" s="568">
        <v>100</v>
      </c>
      <c r="N10" s="568">
        <v>100</v>
      </c>
      <c r="O10" s="568">
        <v>100</v>
      </c>
      <c r="P10" s="568">
        <v>100</v>
      </c>
    </row>
    <row r="11" spans="1:16" s="392" customFormat="1" ht="16.5" customHeight="1">
      <c r="A11" s="550" t="s">
        <v>9</v>
      </c>
      <c r="B11" s="568">
        <v>21.7593</v>
      </c>
      <c r="C11" s="568">
        <v>27.488499999999998</v>
      </c>
      <c r="D11" s="568">
        <v>38.3309</v>
      </c>
      <c r="E11" s="568">
        <v>49.796500000000002</v>
      </c>
      <c r="F11" s="568">
        <v>62.111899999999999</v>
      </c>
      <c r="G11" s="568">
        <v>9.93</v>
      </c>
      <c r="H11" s="568">
        <v>16.39</v>
      </c>
      <c r="I11" s="568">
        <v>30.57</v>
      </c>
      <c r="J11" s="568">
        <v>44.58</v>
      </c>
      <c r="K11" s="568">
        <v>61.26</v>
      </c>
      <c r="L11" s="568">
        <v>100</v>
      </c>
      <c r="M11" s="568">
        <v>100</v>
      </c>
      <c r="N11" s="568">
        <v>100</v>
      </c>
      <c r="O11" s="568">
        <v>100</v>
      </c>
      <c r="P11" s="568">
        <v>100</v>
      </c>
    </row>
    <row r="12" spans="1:16" s="392" customFormat="1" ht="16.5" customHeight="1">
      <c r="A12" s="550" t="s">
        <v>8</v>
      </c>
      <c r="B12" s="568">
        <v>8.4518000000000004</v>
      </c>
      <c r="C12" s="568">
        <v>14.049899999999999</v>
      </c>
      <c r="D12" s="568">
        <v>26.2088</v>
      </c>
      <c r="E12" s="568">
        <v>38.145299999999999</v>
      </c>
      <c r="F12" s="568">
        <v>51.808700000000002</v>
      </c>
      <c r="G12" s="568">
        <v>10.65</v>
      </c>
      <c r="H12" s="568">
        <v>17.93</v>
      </c>
      <c r="I12" s="568">
        <v>32.57</v>
      </c>
      <c r="J12" s="568">
        <v>46.11</v>
      </c>
      <c r="K12" s="568">
        <v>61.45</v>
      </c>
      <c r="L12" s="568">
        <v>100</v>
      </c>
      <c r="M12" s="568">
        <v>100</v>
      </c>
      <c r="N12" s="568">
        <v>100</v>
      </c>
      <c r="O12" s="568">
        <v>100</v>
      </c>
      <c r="P12" s="568">
        <v>100</v>
      </c>
    </row>
    <row r="13" spans="1:16" s="392" customFormat="1" ht="16.5" customHeight="1">
      <c r="A13" s="550" t="s">
        <v>7</v>
      </c>
      <c r="B13" s="568">
        <v>11.2804</v>
      </c>
      <c r="C13" s="568">
        <v>14.9236</v>
      </c>
      <c r="D13" s="568">
        <v>25.234300000000001</v>
      </c>
      <c r="E13" s="568">
        <v>37.198300000000003</v>
      </c>
      <c r="F13" s="568">
        <v>51.498600000000003</v>
      </c>
      <c r="G13" s="568">
        <v>10.68</v>
      </c>
      <c r="H13" s="568">
        <v>17.95</v>
      </c>
      <c r="I13" s="568">
        <v>31.79</v>
      </c>
      <c r="J13" s="568">
        <v>46.77</v>
      </c>
      <c r="K13" s="568">
        <v>63.22</v>
      </c>
      <c r="L13" s="568">
        <v>100</v>
      </c>
      <c r="M13" s="568">
        <v>100</v>
      </c>
      <c r="N13" s="568">
        <v>100</v>
      </c>
      <c r="O13" s="568">
        <v>100</v>
      </c>
      <c r="P13" s="568">
        <v>100</v>
      </c>
    </row>
    <row r="14" spans="1:16" s="392" customFormat="1" ht="16.5" customHeight="1">
      <c r="A14" s="550" t="s">
        <v>6</v>
      </c>
      <c r="B14" s="568">
        <v>14.513999999999999</v>
      </c>
      <c r="C14" s="568">
        <v>21.249600000000001</v>
      </c>
      <c r="D14" s="568">
        <v>32.694600000000001</v>
      </c>
      <c r="E14" s="568">
        <v>43.6843</v>
      </c>
      <c r="F14" s="568">
        <v>56.007599999999996</v>
      </c>
      <c r="G14" s="568">
        <v>9.61</v>
      </c>
      <c r="H14" s="568">
        <v>16.170000000000002</v>
      </c>
      <c r="I14" s="568">
        <v>30.16</v>
      </c>
      <c r="J14" s="568">
        <v>44.8</v>
      </c>
      <c r="K14" s="568">
        <v>61.09</v>
      </c>
      <c r="L14" s="568">
        <v>100</v>
      </c>
      <c r="M14" s="568">
        <v>100</v>
      </c>
      <c r="N14" s="568">
        <v>100</v>
      </c>
      <c r="O14" s="568">
        <v>100</v>
      </c>
      <c r="P14" s="568">
        <v>100</v>
      </c>
    </row>
    <row r="15" spans="1:16" s="392" customFormat="1" ht="16.5" customHeight="1">
      <c r="A15" s="550" t="s">
        <v>5</v>
      </c>
      <c r="B15" s="568">
        <v>10.617800000000001</v>
      </c>
      <c r="C15" s="568">
        <v>15.8767</v>
      </c>
      <c r="D15" s="568">
        <v>27.568200000000001</v>
      </c>
      <c r="E15" s="568">
        <v>41.221800000000002</v>
      </c>
      <c r="F15" s="568">
        <v>56.8127</v>
      </c>
      <c r="G15" s="568">
        <v>9.33</v>
      </c>
      <c r="H15" s="568">
        <v>16.07</v>
      </c>
      <c r="I15" s="568">
        <v>28.98</v>
      </c>
      <c r="J15" s="568">
        <v>42.31</v>
      </c>
      <c r="K15" s="568">
        <v>58.41</v>
      </c>
      <c r="L15" s="568">
        <v>100</v>
      </c>
      <c r="M15" s="568">
        <v>100</v>
      </c>
      <c r="N15" s="568">
        <v>100</v>
      </c>
      <c r="O15" s="568">
        <v>100</v>
      </c>
      <c r="P15" s="568">
        <v>100</v>
      </c>
    </row>
    <row r="16" spans="1:16" s="392" customFormat="1" ht="16.5" customHeight="1">
      <c r="A16" s="550" t="s">
        <v>4</v>
      </c>
      <c r="B16" s="568">
        <v>10.8714</v>
      </c>
      <c r="C16" s="568">
        <v>17.095600000000001</v>
      </c>
      <c r="D16" s="568">
        <v>29.175699999999999</v>
      </c>
      <c r="E16" s="568">
        <v>40.410299999999999</v>
      </c>
      <c r="F16" s="568">
        <v>53.988500000000002</v>
      </c>
      <c r="G16" s="568">
        <v>12.94</v>
      </c>
      <c r="H16" s="568">
        <v>21.13</v>
      </c>
      <c r="I16" s="568">
        <v>37</v>
      </c>
      <c r="J16" s="568">
        <v>50.64</v>
      </c>
      <c r="K16" s="568">
        <v>65.62</v>
      </c>
      <c r="L16" s="568">
        <v>100</v>
      </c>
      <c r="M16" s="568">
        <v>100</v>
      </c>
      <c r="N16" s="568">
        <v>100</v>
      </c>
      <c r="O16" s="568">
        <v>100</v>
      </c>
      <c r="P16" s="568">
        <v>100</v>
      </c>
    </row>
    <row r="17" spans="1:16" s="392" customFormat="1" ht="16.5" customHeight="1">
      <c r="A17" s="550" t="s">
        <v>3</v>
      </c>
      <c r="B17" s="568">
        <v>20.079799999999999</v>
      </c>
      <c r="C17" s="568">
        <v>26.902100000000001</v>
      </c>
      <c r="D17" s="568">
        <v>38.545499999999997</v>
      </c>
      <c r="E17" s="568">
        <v>47.835000000000001</v>
      </c>
      <c r="F17" s="568">
        <v>59.333399999999997</v>
      </c>
      <c r="G17" s="568">
        <v>15.56</v>
      </c>
      <c r="H17" s="568">
        <v>24.02</v>
      </c>
      <c r="I17" s="568">
        <v>38.78</v>
      </c>
      <c r="J17" s="568">
        <v>52.14</v>
      </c>
      <c r="K17" s="568">
        <v>67.25</v>
      </c>
      <c r="L17" s="568">
        <v>100</v>
      </c>
      <c r="M17" s="568">
        <v>100</v>
      </c>
      <c r="N17" s="568">
        <v>100</v>
      </c>
      <c r="O17" s="568">
        <v>100</v>
      </c>
      <c r="P17" s="568">
        <v>100</v>
      </c>
    </row>
    <row r="18" spans="1:16" s="392" customFormat="1" ht="18" customHeight="1">
      <c r="A18" s="1406" t="s">
        <v>842</v>
      </c>
      <c r="B18" s="1407"/>
      <c r="C18" s="1407"/>
      <c r="D18" s="1407"/>
      <c r="E18" s="1407"/>
      <c r="F18" s="1407"/>
      <c r="G18" s="1407"/>
      <c r="H18" s="1407"/>
      <c r="I18" s="1407"/>
      <c r="J18" s="1407"/>
      <c r="K18" s="1407"/>
      <c r="L18" s="1407"/>
      <c r="M18" s="1407"/>
      <c r="N18" s="1407"/>
      <c r="O18" s="1407"/>
      <c r="P18" s="1408"/>
    </row>
    <row r="19" spans="1:16" s="399" customFormat="1" ht="18" customHeight="1">
      <c r="A19" s="429" t="s">
        <v>15</v>
      </c>
      <c r="B19" s="485">
        <v>35.67</v>
      </c>
      <c r="C19" s="485">
        <v>50.48</v>
      </c>
      <c r="D19" s="485">
        <v>68.5</v>
      </c>
      <c r="E19" s="485">
        <v>80.260000000000005</v>
      </c>
      <c r="F19" s="485">
        <v>89.39</v>
      </c>
      <c r="G19" s="485">
        <v>27.41</v>
      </c>
      <c r="H19" s="485">
        <v>40.909999999999997</v>
      </c>
      <c r="I19" s="485">
        <v>60.25</v>
      </c>
      <c r="J19" s="485">
        <v>76.66</v>
      </c>
      <c r="K19" s="485">
        <v>88.75</v>
      </c>
      <c r="L19" s="570">
        <v>100</v>
      </c>
      <c r="M19" s="571">
        <v>100</v>
      </c>
      <c r="N19" s="570">
        <v>100</v>
      </c>
      <c r="O19" s="570">
        <v>100</v>
      </c>
      <c r="P19" s="570" t="s">
        <v>211</v>
      </c>
    </row>
    <row r="20" spans="1:16" s="399" customFormat="1" ht="18" customHeight="1">
      <c r="A20" s="429" t="s">
        <v>14</v>
      </c>
      <c r="B20" s="485">
        <v>40</v>
      </c>
      <c r="C20" s="485">
        <v>54.14</v>
      </c>
      <c r="D20" s="485">
        <v>69.44</v>
      </c>
      <c r="E20" s="485">
        <v>79.66</v>
      </c>
      <c r="F20" s="485">
        <v>89</v>
      </c>
      <c r="G20" s="485">
        <v>24.94</v>
      </c>
      <c r="H20" s="485">
        <v>38.39</v>
      </c>
      <c r="I20" s="485">
        <v>59.9</v>
      </c>
      <c r="J20" s="485">
        <v>76.98</v>
      </c>
      <c r="K20" s="485">
        <v>89.03</v>
      </c>
      <c r="L20" s="485">
        <v>97.6</v>
      </c>
      <c r="M20" s="485">
        <v>100</v>
      </c>
      <c r="N20" s="485">
        <v>100</v>
      </c>
      <c r="O20" s="485">
        <v>100</v>
      </c>
      <c r="P20" s="485" t="s">
        <v>211</v>
      </c>
    </row>
    <row r="21" spans="1:16" s="392" customFormat="1" ht="18" customHeight="1">
      <c r="A21" s="14" t="s">
        <v>13</v>
      </c>
      <c r="B21" s="572">
        <v>39.76</v>
      </c>
      <c r="C21" s="572">
        <v>53.73</v>
      </c>
      <c r="D21" s="572">
        <v>71.34</v>
      </c>
      <c r="E21" s="572">
        <v>81.88</v>
      </c>
      <c r="F21" s="572">
        <v>90.17</v>
      </c>
      <c r="G21" s="572">
        <v>25.77</v>
      </c>
      <c r="H21" s="572">
        <v>39.06</v>
      </c>
      <c r="I21" s="572">
        <v>59.97</v>
      </c>
      <c r="J21" s="572">
        <v>76.64</v>
      </c>
      <c r="K21" s="572">
        <v>89.18</v>
      </c>
      <c r="L21" s="573">
        <v>100</v>
      </c>
      <c r="M21" s="573">
        <v>100</v>
      </c>
      <c r="N21" s="573">
        <v>100</v>
      </c>
      <c r="O21" s="573">
        <v>100</v>
      </c>
      <c r="P21" s="574" t="s">
        <v>211</v>
      </c>
    </row>
    <row r="22" spans="1:16" s="392" customFormat="1" ht="18" customHeight="1">
      <c r="A22" s="14" t="s">
        <v>12</v>
      </c>
      <c r="B22" s="573">
        <v>46.47</v>
      </c>
      <c r="C22" s="573">
        <v>62.31</v>
      </c>
      <c r="D22" s="573">
        <v>75.19</v>
      </c>
      <c r="E22" s="573">
        <v>84.25</v>
      </c>
      <c r="F22" s="573">
        <v>91.18</v>
      </c>
      <c r="G22" s="573">
        <v>25.63</v>
      </c>
      <c r="H22" s="573">
        <v>39.200000000000003</v>
      </c>
      <c r="I22" s="573">
        <v>61.6</v>
      </c>
      <c r="J22" s="573">
        <v>78.69</v>
      </c>
      <c r="K22" s="573">
        <v>90.4</v>
      </c>
      <c r="L22" s="573">
        <v>100</v>
      </c>
      <c r="M22" s="573">
        <v>100</v>
      </c>
      <c r="N22" s="573">
        <v>100</v>
      </c>
      <c r="O22" s="573">
        <v>100</v>
      </c>
      <c r="P22" s="575" t="s">
        <v>211</v>
      </c>
    </row>
    <row r="23" spans="1:16" s="392" customFormat="1" ht="18" customHeight="1">
      <c r="A23" s="14" t="s">
        <v>11</v>
      </c>
      <c r="B23" s="573">
        <v>40.82</v>
      </c>
      <c r="C23" s="573">
        <v>53.78</v>
      </c>
      <c r="D23" s="573">
        <v>69.42</v>
      </c>
      <c r="E23" s="573">
        <v>79.88</v>
      </c>
      <c r="F23" s="573">
        <v>88.9</v>
      </c>
      <c r="G23" s="573">
        <v>25.77</v>
      </c>
      <c r="H23" s="573">
        <v>39.82</v>
      </c>
      <c r="I23" s="573">
        <v>61.46</v>
      </c>
      <c r="J23" s="573">
        <v>78.260000000000005</v>
      </c>
      <c r="K23" s="573">
        <v>89.78</v>
      </c>
      <c r="L23" s="573">
        <v>100</v>
      </c>
      <c r="M23" s="573">
        <v>100</v>
      </c>
      <c r="N23" s="573">
        <v>100</v>
      </c>
      <c r="O23" s="573">
        <v>100</v>
      </c>
      <c r="P23" s="575" t="s">
        <v>211</v>
      </c>
    </row>
    <row r="24" spans="1:16" s="392" customFormat="1" ht="18" customHeight="1">
      <c r="A24" s="14" t="s">
        <v>10</v>
      </c>
      <c r="B24" s="573">
        <v>47.61</v>
      </c>
      <c r="C24" s="573">
        <v>62.5</v>
      </c>
      <c r="D24" s="573">
        <v>74.650000000000006</v>
      </c>
      <c r="E24" s="573">
        <v>82.51</v>
      </c>
      <c r="F24" s="573">
        <v>89.92</v>
      </c>
      <c r="G24" s="573">
        <v>25.71</v>
      </c>
      <c r="H24" s="573">
        <v>39.53</v>
      </c>
      <c r="I24" s="573">
        <v>61.44</v>
      </c>
      <c r="J24" s="573">
        <v>78.23</v>
      </c>
      <c r="K24" s="573">
        <v>89.7</v>
      </c>
      <c r="L24" s="573">
        <v>100</v>
      </c>
      <c r="M24" s="573">
        <v>100</v>
      </c>
      <c r="N24" s="573">
        <v>100</v>
      </c>
      <c r="O24" s="573">
        <v>100</v>
      </c>
      <c r="P24" s="573" t="s">
        <v>211</v>
      </c>
    </row>
    <row r="25" spans="1:16" s="392" customFormat="1" ht="18" customHeight="1">
      <c r="A25" s="14" t="s">
        <v>9</v>
      </c>
      <c r="B25" s="573">
        <v>37.92</v>
      </c>
      <c r="C25" s="573">
        <v>55.3</v>
      </c>
      <c r="D25" s="573">
        <v>74.22</v>
      </c>
      <c r="E25" s="573">
        <v>83.03</v>
      </c>
      <c r="F25" s="573">
        <v>90.92</v>
      </c>
      <c r="G25" s="573">
        <v>25.22</v>
      </c>
      <c r="H25" s="573">
        <v>38.9</v>
      </c>
      <c r="I25" s="573">
        <v>60.63</v>
      </c>
      <c r="J25" s="573">
        <v>76.78</v>
      </c>
      <c r="K25" s="573">
        <v>89.03</v>
      </c>
      <c r="L25" s="573">
        <v>100</v>
      </c>
      <c r="M25" s="573">
        <v>100</v>
      </c>
      <c r="N25" s="573">
        <v>100</v>
      </c>
      <c r="O25" s="573">
        <v>100</v>
      </c>
      <c r="P25" s="573" t="s">
        <v>211</v>
      </c>
    </row>
    <row r="26" spans="1:16" s="392" customFormat="1" ht="18" customHeight="1">
      <c r="A26" s="14" t="s">
        <v>8</v>
      </c>
      <c r="B26" s="573">
        <v>42.14</v>
      </c>
      <c r="C26" s="573">
        <v>55.95</v>
      </c>
      <c r="D26" s="573">
        <v>71.09</v>
      </c>
      <c r="E26" s="573">
        <v>81.349999999999994</v>
      </c>
      <c r="F26" s="573">
        <v>89.95</v>
      </c>
      <c r="G26" s="573">
        <v>24.88</v>
      </c>
      <c r="H26" s="573">
        <v>38.43</v>
      </c>
      <c r="I26" s="573">
        <v>60.37</v>
      </c>
      <c r="J26" s="573">
        <v>76.55</v>
      </c>
      <c r="K26" s="573">
        <v>88.79</v>
      </c>
      <c r="L26" s="573">
        <v>100</v>
      </c>
      <c r="M26" s="573">
        <v>100</v>
      </c>
      <c r="N26" s="573">
        <v>100</v>
      </c>
      <c r="O26" s="573">
        <v>100</v>
      </c>
      <c r="P26" s="573" t="s">
        <v>211</v>
      </c>
    </row>
    <row r="27" spans="1:16" s="392" customFormat="1" ht="18" customHeight="1">
      <c r="A27" s="14" t="s">
        <v>7</v>
      </c>
      <c r="B27" s="573">
        <v>53.05</v>
      </c>
      <c r="C27" s="573">
        <v>0</v>
      </c>
      <c r="D27" s="573">
        <v>78.3</v>
      </c>
      <c r="E27" s="573">
        <v>85.04</v>
      </c>
      <c r="F27" s="573">
        <v>91.43</v>
      </c>
      <c r="G27" s="573">
        <v>24.68</v>
      </c>
      <c r="H27" s="573">
        <v>39.17</v>
      </c>
      <c r="I27" s="573">
        <v>61.86</v>
      </c>
      <c r="J27" s="573">
        <v>77.64</v>
      </c>
      <c r="K27" s="573">
        <v>89.2</v>
      </c>
      <c r="L27" s="573">
        <v>100</v>
      </c>
      <c r="M27" s="573">
        <v>100</v>
      </c>
      <c r="N27" s="573">
        <v>100</v>
      </c>
      <c r="O27" s="573">
        <v>100</v>
      </c>
      <c r="P27" s="573" t="s">
        <v>211</v>
      </c>
    </row>
    <row r="28" spans="1:16" s="392" customFormat="1" ht="18" customHeight="1">
      <c r="A28" s="14" t="s">
        <v>6</v>
      </c>
      <c r="B28" s="573">
        <v>38.53</v>
      </c>
      <c r="C28" s="573">
        <v>0</v>
      </c>
      <c r="D28" s="573">
        <v>71.12</v>
      </c>
      <c r="E28" s="573">
        <v>81.25</v>
      </c>
      <c r="F28" s="573">
        <v>89.5</v>
      </c>
      <c r="G28" s="573">
        <v>24.04</v>
      </c>
      <c r="H28" s="573">
        <v>37.24</v>
      </c>
      <c r="I28" s="573">
        <v>59.82</v>
      </c>
      <c r="J28" s="573">
        <v>76.36</v>
      </c>
      <c r="K28" s="573">
        <v>88.42</v>
      </c>
      <c r="L28" s="573">
        <v>100</v>
      </c>
      <c r="M28" s="573">
        <v>100</v>
      </c>
      <c r="N28" s="573">
        <v>100</v>
      </c>
      <c r="O28" s="573">
        <v>100</v>
      </c>
      <c r="P28" s="573" t="s">
        <v>211</v>
      </c>
    </row>
    <row r="29" spans="1:16" s="392" customFormat="1" ht="16.5" customHeight="1">
      <c r="A29" s="14" t="s">
        <v>5</v>
      </c>
      <c r="B29" s="573">
        <v>42.1</v>
      </c>
      <c r="C29" s="573">
        <v>54.59</v>
      </c>
      <c r="D29" s="573">
        <v>70.489999999999995</v>
      </c>
      <c r="E29" s="573">
        <v>80.42</v>
      </c>
      <c r="F29" s="573">
        <v>89.14</v>
      </c>
      <c r="G29" s="573">
        <v>25.14</v>
      </c>
      <c r="H29" s="573">
        <v>38.909999999999997</v>
      </c>
      <c r="I29" s="573">
        <v>59.74</v>
      </c>
      <c r="J29" s="573">
        <v>76.17</v>
      </c>
      <c r="K29" s="573">
        <v>88.27</v>
      </c>
      <c r="L29" s="573">
        <v>100</v>
      </c>
      <c r="M29" s="573">
        <v>100</v>
      </c>
      <c r="N29" s="573">
        <v>100</v>
      </c>
      <c r="O29" s="573" t="s">
        <v>211</v>
      </c>
      <c r="P29" s="573" t="s">
        <v>211</v>
      </c>
    </row>
    <row r="30" spans="1:16" s="392" customFormat="1" ht="16.5" customHeight="1">
      <c r="A30" s="14" t="s">
        <v>4</v>
      </c>
      <c r="B30" s="573">
        <v>43.34</v>
      </c>
      <c r="C30" s="573">
        <v>0</v>
      </c>
      <c r="D30" s="573">
        <v>70.34</v>
      </c>
      <c r="E30" s="573">
        <v>79.819999999999993</v>
      </c>
      <c r="F30" s="573">
        <v>89.14</v>
      </c>
      <c r="G30" s="573">
        <v>24.68</v>
      </c>
      <c r="H30" s="573">
        <v>37.79</v>
      </c>
      <c r="I30" s="573">
        <v>60.75</v>
      </c>
      <c r="J30" s="573">
        <v>77.81</v>
      </c>
      <c r="K30" s="573">
        <v>89.69</v>
      </c>
      <c r="L30" s="573">
        <v>100</v>
      </c>
      <c r="M30" s="573">
        <v>100</v>
      </c>
      <c r="N30" s="573">
        <v>100</v>
      </c>
      <c r="O30" s="573" t="s">
        <v>211</v>
      </c>
      <c r="P30" s="573" t="s">
        <v>211</v>
      </c>
    </row>
    <row r="31" spans="1:16" s="392" customFormat="1" ht="16.5" customHeight="1">
      <c r="A31" s="14" t="s">
        <v>3</v>
      </c>
      <c r="B31" s="573">
        <v>37.49</v>
      </c>
      <c r="C31" s="573">
        <v>53.64</v>
      </c>
      <c r="D31" s="573">
        <v>71.45</v>
      </c>
      <c r="E31" s="573">
        <v>81.28</v>
      </c>
      <c r="F31" s="573">
        <v>89.75</v>
      </c>
      <c r="G31" s="573">
        <v>24.71</v>
      </c>
      <c r="H31" s="573">
        <v>37.090000000000003</v>
      </c>
      <c r="I31" s="573">
        <v>59.59</v>
      </c>
      <c r="J31" s="573">
        <v>77.17</v>
      </c>
      <c r="K31" s="573">
        <v>89.53</v>
      </c>
      <c r="L31" s="573">
        <v>100</v>
      </c>
      <c r="M31" s="573">
        <v>100</v>
      </c>
      <c r="N31" s="573">
        <v>100</v>
      </c>
      <c r="O31" s="573" t="s">
        <v>211</v>
      </c>
      <c r="P31" s="573" t="s">
        <v>211</v>
      </c>
    </row>
    <row r="32" spans="1:16" s="392" customFormat="1" ht="59.25" customHeight="1">
      <c r="A32" s="1409" t="s">
        <v>843</v>
      </c>
      <c r="B32" s="1409"/>
      <c r="C32" s="1409"/>
      <c r="D32" s="1409"/>
      <c r="E32" s="1409"/>
      <c r="F32" s="1409"/>
      <c r="G32" s="1409"/>
      <c r="H32" s="1409"/>
      <c r="I32" s="1409"/>
      <c r="J32" s="1409"/>
      <c r="K32" s="1409"/>
      <c r="L32" s="454"/>
      <c r="M32" s="454"/>
      <c r="N32" s="454"/>
      <c r="O32" s="454"/>
      <c r="P32" s="454"/>
    </row>
    <row r="33" spans="1:11" s="392" customFormat="1" ht="39.75" customHeight="1">
      <c r="A33" s="1328" t="s">
        <v>2</v>
      </c>
      <c r="B33" s="1328"/>
      <c r="C33" s="1328"/>
      <c r="D33" s="1328"/>
      <c r="E33" s="1328"/>
      <c r="F33" s="1328"/>
      <c r="G33" s="1328"/>
      <c r="H33" s="1328"/>
      <c r="I33" s="1328"/>
      <c r="J33" s="1328"/>
      <c r="K33" s="1328"/>
    </row>
    <row r="34" spans="1:11" s="392" customFormat="1" ht="39.75" customHeight="1">
      <c r="A34" s="1328" t="s">
        <v>567</v>
      </c>
      <c r="B34" s="1328"/>
      <c r="C34" s="1328"/>
      <c r="D34" s="1328"/>
      <c r="E34" s="1328"/>
      <c r="F34" s="1328"/>
      <c r="G34" s="1328"/>
      <c r="H34" s="1328"/>
      <c r="I34" s="1328"/>
      <c r="J34" s="1328"/>
      <c r="K34" s="1328"/>
    </row>
    <row r="35" spans="1:11" s="392" customFormat="1" ht="28.35" customHeight="1"/>
  </sheetData>
  <mergeCells count="9">
    <mergeCell ref="A34:K34"/>
    <mergeCell ref="A1:K1"/>
    <mergeCell ref="B2:F2"/>
    <mergeCell ref="G2:K2"/>
    <mergeCell ref="L2:P2"/>
    <mergeCell ref="A4:P4"/>
    <mergeCell ref="A18:P18"/>
    <mergeCell ref="A32:K32"/>
    <mergeCell ref="A33:K3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zoomScale="80" zoomScaleNormal="80" workbookViewId="0">
      <selection activeCell="A2" sqref="A2:A3"/>
    </sheetView>
  </sheetViews>
  <sheetFormatPr defaultColWidth="9.140625" defaultRowHeight="15"/>
  <cols>
    <col min="1" max="4" width="14.5703125" style="391" bestFit="1" customWidth="1"/>
    <col min="5" max="5" width="19.42578125" style="391" customWidth="1"/>
    <col min="6" max="6" width="14.5703125" style="391" bestFit="1" customWidth="1"/>
    <col min="7" max="7" width="17.7109375" style="391" customWidth="1"/>
    <col min="8" max="8" width="18.140625" style="391" customWidth="1"/>
    <col min="9" max="9" width="14.140625" style="391" customWidth="1"/>
    <col min="10" max="10" width="22.140625" style="391" customWidth="1"/>
    <col min="11" max="11" width="17.5703125" style="391" customWidth="1"/>
    <col min="12" max="12" width="19.140625" style="391" customWidth="1"/>
    <col min="13" max="13" width="21.28515625" style="391" customWidth="1"/>
    <col min="14" max="14" width="19.140625" style="391" customWidth="1"/>
    <col min="15" max="17" width="14.5703125" style="391" bestFit="1" customWidth="1"/>
    <col min="18" max="16384" width="9.140625" style="391"/>
  </cols>
  <sheetData>
    <row r="1" spans="1:17" ht="31.5" customHeight="1">
      <c r="A1" s="1410" t="s">
        <v>844</v>
      </c>
      <c r="B1" s="1360"/>
      <c r="C1" s="1360"/>
      <c r="D1" s="1360"/>
      <c r="E1" s="1360"/>
      <c r="F1" s="1360"/>
      <c r="G1" s="1360"/>
      <c r="H1" s="1360"/>
      <c r="I1" s="1360"/>
    </row>
    <row r="2" spans="1:17" s="392" customFormat="1" ht="228.75">
      <c r="A2" s="455" t="s">
        <v>845</v>
      </c>
      <c r="B2" s="455" t="s">
        <v>846</v>
      </c>
      <c r="C2" s="455" t="s">
        <v>847</v>
      </c>
      <c r="D2" s="455" t="s">
        <v>848</v>
      </c>
      <c r="E2" s="455" t="s">
        <v>849</v>
      </c>
      <c r="F2" s="455" t="s">
        <v>850</v>
      </c>
      <c r="G2" s="455" t="s">
        <v>851</v>
      </c>
      <c r="H2" s="455" t="s">
        <v>852</v>
      </c>
      <c r="I2" s="455" t="s">
        <v>853</v>
      </c>
      <c r="J2" s="455" t="s">
        <v>854</v>
      </c>
      <c r="K2" s="455" t="s">
        <v>855</v>
      </c>
      <c r="L2" s="455" t="s">
        <v>856</v>
      </c>
      <c r="M2" s="455" t="s">
        <v>857</v>
      </c>
      <c r="N2" s="455" t="s">
        <v>858</v>
      </c>
      <c r="O2" s="455" t="s">
        <v>859</v>
      </c>
      <c r="P2" s="455" t="s">
        <v>860</v>
      </c>
      <c r="Q2" s="455" t="s">
        <v>861</v>
      </c>
    </row>
    <row r="3" spans="1:17" s="399" customFormat="1" ht="18" customHeight="1">
      <c r="A3" s="395" t="s">
        <v>15</v>
      </c>
      <c r="B3" s="576">
        <v>7934.1499999999987</v>
      </c>
      <c r="C3" s="427">
        <v>1634604</v>
      </c>
      <c r="D3" s="427">
        <v>470945.82244000002</v>
      </c>
      <c r="E3" s="535">
        <v>28.811003915321386</v>
      </c>
      <c r="F3" s="427">
        <v>1336676</v>
      </c>
      <c r="G3" s="427">
        <v>452379.78997236001</v>
      </c>
      <c r="H3" s="577">
        <v>33.843638246842168</v>
      </c>
      <c r="I3" s="427">
        <v>470945.24780000001</v>
      </c>
      <c r="J3" s="535">
        <v>99.999877981718356</v>
      </c>
      <c r="K3" s="427">
        <v>452380.05554865603</v>
      </c>
      <c r="L3" s="486">
        <v>100.00005870648995</v>
      </c>
      <c r="M3" s="397">
        <v>751.2053800000001</v>
      </c>
      <c r="N3" s="578">
        <v>0.15950993600664248</v>
      </c>
      <c r="O3" s="397">
        <v>86258</v>
      </c>
      <c r="P3" s="397">
        <v>452798</v>
      </c>
      <c r="Q3" s="401">
        <v>327.20999999999998</v>
      </c>
    </row>
    <row r="4" spans="1:17" s="399" customFormat="1" ht="18" customHeight="1">
      <c r="A4" s="395" t="s">
        <v>14</v>
      </c>
      <c r="B4" s="576">
        <v>6569.5</v>
      </c>
      <c r="C4" s="576">
        <v>1367914</v>
      </c>
      <c r="D4" s="576">
        <v>330836.40000000002</v>
      </c>
      <c r="E4" s="576">
        <v>24.18546779987631</v>
      </c>
      <c r="F4" s="576">
        <v>1640702</v>
      </c>
      <c r="G4" s="576">
        <v>342104</v>
      </c>
      <c r="H4" s="577">
        <v>20.851074722893006</v>
      </c>
      <c r="I4" s="576">
        <v>330836.5</v>
      </c>
      <c r="J4" s="577">
        <v>100.00003022642005</v>
      </c>
      <c r="K4" s="576">
        <v>342104</v>
      </c>
      <c r="L4" s="486">
        <v>100</v>
      </c>
      <c r="M4" s="576">
        <v>682.30059000000006</v>
      </c>
      <c r="N4" s="579">
        <v>0.20623504245602964</v>
      </c>
      <c r="O4" s="576">
        <v>75336</v>
      </c>
      <c r="P4" s="397">
        <v>342504</v>
      </c>
      <c r="Q4" s="397">
        <v>351.04</v>
      </c>
    </row>
    <row r="5" spans="1:17" s="392" customFormat="1" ht="18" customHeight="1">
      <c r="A5" s="14" t="s">
        <v>13</v>
      </c>
      <c r="B5" s="580">
        <v>650.79999999999995</v>
      </c>
      <c r="C5" s="404">
        <v>134998</v>
      </c>
      <c r="D5" s="404">
        <v>34977.4</v>
      </c>
      <c r="E5" s="581">
        <v>25.909569031</v>
      </c>
      <c r="F5" s="404">
        <v>100766</v>
      </c>
      <c r="G5" s="404">
        <v>33966</v>
      </c>
      <c r="H5" s="582">
        <v>33.707798265000001</v>
      </c>
      <c r="I5" s="404">
        <v>34977.4</v>
      </c>
      <c r="J5" s="582">
        <v>100</v>
      </c>
      <c r="K5" s="404">
        <v>33966</v>
      </c>
      <c r="L5" s="489">
        <v>100</v>
      </c>
      <c r="M5" s="404">
        <v>38.299999999999997</v>
      </c>
      <c r="N5" s="583">
        <v>0.1094992766757964</v>
      </c>
      <c r="O5" s="404">
        <v>6090</v>
      </c>
      <c r="P5" s="404">
        <v>34010</v>
      </c>
      <c r="Q5" s="404">
        <v>330.08</v>
      </c>
    </row>
    <row r="6" spans="1:17" s="392" customFormat="1" ht="18" customHeight="1">
      <c r="A6" s="14" t="s">
        <v>12</v>
      </c>
      <c r="B6" s="584">
        <v>647.5</v>
      </c>
      <c r="C6" s="408">
        <v>97891</v>
      </c>
      <c r="D6" s="408">
        <v>26179.1</v>
      </c>
      <c r="E6" s="544">
        <v>26.743112236999998</v>
      </c>
      <c r="F6" s="408">
        <v>163770</v>
      </c>
      <c r="G6" s="408">
        <v>26828</v>
      </c>
      <c r="H6" s="585">
        <v>16.381510655</v>
      </c>
      <c r="I6" s="408">
        <v>26179.1</v>
      </c>
      <c r="J6" s="585">
        <v>100</v>
      </c>
      <c r="K6" s="586">
        <v>26828</v>
      </c>
      <c r="L6" s="544">
        <v>100</v>
      </c>
      <c r="M6" s="408">
        <v>27.7</v>
      </c>
      <c r="N6" s="543">
        <v>0.10580959620460596</v>
      </c>
      <c r="O6" s="408">
        <v>6358</v>
      </c>
      <c r="P6" s="408">
        <v>26851</v>
      </c>
      <c r="Q6" s="408">
        <v>332.61</v>
      </c>
    </row>
    <row r="7" spans="1:17" s="392" customFormat="1" ht="18" customHeight="1">
      <c r="A7" s="14" t="s">
        <v>11</v>
      </c>
      <c r="B7" s="584">
        <v>541.4</v>
      </c>
      <c r="C7" s="408">
        <v>87889</v>
      </c>
      <c r="D7" s="408">
        <v>22523</v>
      </c>
      <c r="E7" s="544">
        <v>25.62664269703831</v>
      </c>
      <c r="F7" s="408">
        <v>146798</v>
      </c>
      <c r="G7" s="408">
        <v>22161</v>
      </c>
      <c r="H7" s="585">
        <v>15.096254717366723</v>
      </c>
      <c r="I7" s="408">
        <v>22523</v>
      </c>
      <c r="J7" s="585">
        <v>100</v>
      </c>
      <c r="K7" s="586">
        <v>22161</v>
      </c>
      <c r="L7" s="544">
        <v>100</v>
      </c>
      <c r="M7" s="408">
        <v>85.400589999999994</v>
      </c>
      <c r="N7" s="543">
        <v>0.37917058118367886</v>
      </c>
      <c r="O7" s="408">
        <v>4799</v>
      </c>
      <c r="P7" s="408">
        <v>22177</v>
      </c>
      <c r="Q7" s="408">
        <v>335.1</v>
      </c>
    </row>
    <row r="8" spans="1:17" s="392" customFormat="1" ht="18" customHeight="1">
      <c r="A8" s="14" t="s">
        <v>10</v>
      </c>
      <c r="B8" s="408">
        <v>480.1</v>
      </c>
      <c r="C8" s="408">
        <v>85008</v>
      </c>
      <c r="D8" s="408">
        <v>21697.8</v>
      </c>
      <c r="E8" s="408">
        <v>25.524421231000002</v>
      </c>
      <c r="F8" s="408">
        <v>140348</v>
      </c>
      <c r="G8" s="408">
        <v>24121</v>
      </c>
      <c r="H8" s="544">
        <v>17.186564825000001</v>
      </c>
      <c r="I8" s="408">
        <v>21697.8</v>
      </c>
      <c r="J8" s="585">
        <v>100</v>
      </c>
      <c r="K8" s="408">
        <v>24121</v>
      </c>
      <c r="L8" s="544">
        <v>100</v>
      </c>
      <c r="M8" s="408">
        <v>64.400000000000006</v>
      </c>
      <c r="N8" s="543">
        <v>0.29680428399999997</v>
      </c>
      <c r="O8" s="408">
        <v>5085</v>
      </c>
      <c r="P8" s="408">
        <v>24141</v>
      </c>
      <c r="Q8" s="408">
        <v>337.69</v>
      </c>
    </row>
    <row r="9" spans="1:17" s="392" customFormat="1" ht="18" customHeight="1">
      <c r="A9" s="14" t="s">
        <v>9</v>
      </c>
      <c r="B9" s="408">
        <v>578.6</v>
      </c>
      <c r="C9" s="408">
        <v>141816</v>
      </c>
      <c r="D9" s="408">
        <v>33568.5</v>
      </c>
      <c r="E9" s="408">
        <v>23.670460315</v>
      </c>
      <c r="F9" s="408">
        <v>191122</v>
      </c>
      <c r="G9" s="408">
        <v>34524</v>
      </c>
      <c r="H9" s="544">
        <v>18.063854501000002</v>
      </c>
      <c r="I9" s="408">
        <v>33568.5</v>
      </c>
      <c r="J9" s="585">
        <v>100</v>
      </c>
      <c r="K9" s="408">
        <v>34524</v>
      </c>
      <c r="L9" s="544">
        <v>100</v>
      </c>
      <c r="M9" s="408">
        <v>65.8</v>
      </c>
      <c r="N9" s="543">
        <v>0.196017099</v>
      </c>
      <c r="O9" s="408">
        <v>6997</v>
      </c>
      <c r="P9" s="408">
        <v>34555</v>
      </c>
      <c r="Q9" s="408">
        <v>340.09</v>
      </c>
    </row>
    <row r="10" spans="1:17" s="392" customFormat="1" ht="18" customHeight="1">
      <c r="A10" s="14" t="s">
        <v>8</v>
      </c>
      <c r="B10" s="408">
        <v>725.8</v>
      </c>
      <c r="C10" s="408">
        <v>166189</v>
      </c>
      <c r="D10" s="408">
        <v>41229.800000000003</v>
      </c>
      <c r="E10" s="408">
        <v>24.808982543999999</v>
      </c>
      <c r="F10" s="408">
        <v>223857</v>
      </c>
      <c r="G10" s="408">
        <v>43814</v>
      </c>
      <c r="H10" s="544">
        <v>19.572316255</v>
      </c>
      <c r="I10" s="408">
        <v>41229.800000000003</v>
      </c>
      <c r="J10" s="585">
        <v>100</v>
      </c>
      <c r="K10" s="408">
        <v>43814</v>
      </c>
      <c r="L10" s="544">
        <v>100</v>
      </c>
      <c r="M10" s="408">
        <v>45.5</v>
      </c>
      <c r="N10" s="543">
        <v>0.110357072</v>
      </c>
      <c r="O10" s="408">
        <v>9683</v>
      </c>
      <c r="P10" s="408">
        <v>43844</v>
      </c>
      <c r="Q10" s="408">
        <v>342.32</v>
      </c>
    </row>
    <row r="11" spans="1:17" s="392" customFormat="1" ht="18" customHeight="1">
      <c r="A11" s="14" t="s">
        <v>7</v>
      </c>
      <c r="B11" s="408">
        <v>547.29999999999995</v>
      </c>
      <c r="C11" s="408">
        <v>108636</v>
      </c>
      <c r="D11" s="408">
        <v>25629.599999999999</v>
      </c>
      <c r="E11" s="408">
        <v>23.592179388000002</v>
      </c>
      <c r="F11" s="408">
        <v>121486</v>
      </c>
      <c r="G11" s="408">
        <v>26881</v>
      </c>
      <c r="H11" s="544">
        <v>22.126829429000001</v>
      </c>
      <c r="I11" s="408">
        <v>25629.7</v>
      </c>
      <c r="J11" s="585">
        <v>100.000390174</v>
      </c>
      <c r="K11" s="408">
        <v>26881</v>
      </c>
      <c r="L11" s="544">
        <v>100</v>
      </c>
      <c r="M11" s="408">
        <v>51.2</v>
      </c>
      <c r="N11" s="543">
        <v>0.19976823799999999</v>
      </c>
      <c r="O11" s="408">
        <v>6349</v>
      </c>
      <c r="P11" s="408">
        <v>26906</v>
      </c>
      <c r="Q11" s="408">
        <v>344.29</v>
      </c>
    </row>
    <row r="12" spans="1:17" s="392" customFormat="1" ht="18" customHeight="1">
      <c r="A12" s="14" t="s">
        <v>6</v>
      </c>
      <c r="B12" s="408">
        <v>633</v>
      </c>
      <c r="C12" s="408">
        <v>137554</v>
      </c>
      <c r="D12" s="408">
        <v>33236.300000000003</v>
      </c>
      <c r="E12" s="408">
        <v>24.162365326</v>
      </c>
      <c r="F12" s="408">
        <v>153459</v>
      </c>
      <c r="G12" s="408">
        <v>38508</v>
      </c>
      <c r="H12" s="544">
        <v>25.093347409</v>
      </c>
      <c r="I12" s="408">
        <v>33236.300000000003</v>
      </c>
      <c r="J12" s="585">
        <v>100</v>
      </c>
      <c r="K12" s="408">
        <v>38508</v>
      </c>
      <c r="L12" s="544">
        <v>100</v>
      </c>
      <c r="M12" s="408">
        <v>126.9</v>
      </c>
      <c r="N12" s="543">
        <v>0.38181145300000002</v>
      </c>
      <c r="O12" s="408">
        <v>8684</v>
      </c>
      <c r="P12" s="408">
        <v>38556</v>
      </c>
      <c r="Q12" s="408">
        <v>344.86</v>
      </c>
    </row>
    <row r="13" spans="1:17" s="392" customFormat="1" ht="18" customHeight="1">
      <c r="A13" s="14" t="s">
        <v>5</v>
      </c>
      <c r="B13" s="408">
        <v>666.8</v>
      </c>
      <c r="C13" s="408">
        <v>223851</v>
      </c>
      <c r="D13" s="408">
        <v>43569.2</v>
      </c>
      <c r="E13" s="408">
        <v>19.463482406000001</v>
      </c>
      <c r="F13" s="408">
        <v>166187</v>
      </c>
      <c r="G13" s="408">
        <v>38933</v>
      </c>
      <c r="H13" s="544">
        <v>23.427223549000001</v>
      </c>
      <c r="I13" s="408">
        <v>43569.2</v>
      </c>
      <c r="J13" s="585">
        <v>100</v>
      </c>
      <c r="K13" s="408">
        <v>38933</v>
      </c>
      <c r="L13" s="544">
        <v>100</v>
      </c>
      <c r="M13" s="408">
        <v>82.4</v>
      </c>
      <c r="N13" s="543">
        <v>0.18912442700000001</v>
      </c>
      <c r="O13" s="408">
        <v>9410</v>
      </c>
      <c r="P13" s="408">
        <v>38989</v>
      </c>
      <c r="Q13" s="408">
        <v>347.44</v>
      </c>
    </row>
    <row r="14" spans="1:17" s="392" customFormat="1" ht="18" customHeight="1">
      <c r="A14" s="14" t="s">
        <v>4</v>
      </c>
      <c r="B14" s="408">
        <v>555.29999999999995</v>
      </c>
      <c r="C14" s="408">
        <v>107878</v>
      </c>
      <c r="D14" s="408">
        <v>26180.3</v>
      </c>
      <c r="E14" s="408">
        <v>24.268432859000001</v>
      </c>
      <c r="F14" s="408">
        <v>117895</v>
      </c>
      <c r="G14" s="408">
        <v>28627</v>
      </c>
      <c r="H14" s="544">
        <v>24.281776156999999</v>
      </c>
      <c r="I14" s="408">
        <v>26180.3</v>
      </c>
      <c r="J14" s="585">
        <v>100</v>
      </c>
      <c r="K14" s="408">
        <v>28627</v>
      </c>
      <c r="L14" s="544">
        <v>100</v>
      </c>
      <c r="M14" s="408">
        <v>46.6</v>
      </c>
      <c r="N14" s="543">
        <v>0.17799643200000001</v>
      </c>
      <c r="O14" s="408">
        <v>7113</v>
      </c>
      <c r="P14" s="408">
        <v>28674</v>
      </c>
      <c r="Q14" s="408">
        <v>348.37</v>
      </c>
    </row>
    <row r="15" spans="1:17" s="392" customFormat="1" ht="18" customHeight="1">
      <c r="A15" s="14" t="s">
        <v>3</v>
      </c>
      <c r="B15" s="408">
        <v>542.9</v>
      </c>
      <c r="C15" s="408">
        <v>76204</v>
      </c>
      <c r="D15" s="408">
        <v>22045.4</v>
      </c>
      <c r="E15" s="408">
        <v>28.929452521999998</v>
      </c>
      <c r="F15" s="408">
        <v>115014</v>
      </c>
      <c r="G15" s="408">
        <v>23741</v>
      </c>
      <c r="H15" s="544">
        <v>20.641834907</v>
      </c>
      <c r="I15" s="408">
        <v>22045.4</v>
      </c>
      <c r="J15" s="585">
        <v>100</v>
      </c>
      <c r="K15" s="408">
        <v>23741</v>
      </c>
      <c r="L15" s="544">
        <v>100</v>
      </c>
      <c r="M15" s="408">
        <v>48.1</v>
      </c>
      <c r="N15" s="543">
        <v>0.21818610699999999</v>
      </c>
      <c r="O15" s="408">
        <v>4768</v>
      </c>
      <c r="P15" s="408">
        <v>23801</v>
      </c>
      <c r="Q15" s="408">
        <v>351.04</v>
      </c>
    </row>
    <row r="16" spans="1:17" s="392" customFormat="1" ht="36.75" customHeight="1">
      <c r="A16" s="1328" t="s">
        <v>2</v>
      </c>
      <c r="B16" s="1328"/>
      <c r="C16" s="1328"/>
      <c r="D16" s="1328"/>
    </row>
    <row r="17" spans="1:4" s="392" customFormat="1" ht="38.25" customHeight="1">
      <c r="A17" s="1389" t="s">
        <v>709</v>
      </c>
      <c r="B17" s="1389"/>
      <c r="C17" s="1389"/>
      <c r="D17" s="1389"/>
    </row>
    <row r="18" spans="1:4" s="392" customFormat="1"/>
  </sheetData>
  <mergeCells count="3">
    <mergeCell ref="A1:I1"/>
    <mergeCell ref="A16:D16"/>
    <mergeCell ref="A17:D17"/>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85" zoomScaleNormal="85" workbookViewId="0">
      <selection activeCell="A2" sqref="A2:A3"/>
    </sheetView>
  </sheetViews>
  <sheetFormatPr defaultColWidth="9.140625" defaultRowHeight="15"/>
  <cols>
    <col min="1" max="8" width="14.5703125" style="391" bestFit="1" customWidth="1"/>
    <col min="9" max="9" width="11.140625" style="391" bestFit="1" customWidth="1"/>
    <col min="10" max="10" width="18.42578125" style="391" bestFit="1" customWidth="1"/>
    <col min="11" max="17" width="14.5703125" style="391" bestFit="1" customWidth="1"/>
    <col min="18" max="18" width="4.5703125" style="391" bestFit="1" customWidth="1"/>
    <col min="19" max="16384" width="9.140625" style="391"/>
  </cols>
  <sheetData>
    <row r="1" spans="1:17" ht="39.75" customHeight="1">
      <c r="A1" s="1318" t="s">
        <v>862</v>
      </c>
      <c r="B1" s="1319"/>
      <c r="C1" s="1319"/>
      <c r="D1" s="1319"/>
      <c r="E1" s="1319"/>
      <c r="F1" s="1319"/>
      <c r="G1" s="1319"/>
      <c r="H1" s="1319"/>
      <c r="I1" s="1319"/>
    </row>
    <row r="2" spans="1:17" s="392" customFormat="1" ht="260.25" customHeight="1">
      <c r="A2" s="455" t="s">
        <v>845</v>
      </c>
      <c r="B2" s="455" t="s">
        <v>846</v>
      </c>
      <c r="C2" s="455" t="s">
        <v>847</v>
      </c>
      <c r="D2" s="455" t="s">
        <v>848</v>
      </c>
      <c r="E2" s="455" t="s">
        <v>863</v>
      </c>
      <c r="F2" s="455" t="s">
        <v>850</v>
      </c>
      <c r="G2" s="455" t="s">
        <v>864</v>
      </c>
      <c r="H2" s="455" t="s">
        <v>852</v>
      </c>
      <c r="I2" s="455" t="s">
        <v>853</v>
      </c>
      <c r="J2" s="455" t="s">
        <v>854</v>
      </c>
      <c r="K2" s="455" t="s">
        <v>855</v>
      </c>
      <c r="L2" s="455" t="s">
        <v>856</v>
      </c>
      <c r="M2" s="455" t="s">
        <v>857</v>
      </c>
      <c r="N2" s="455" t="s">
        <v>865</v>
      </c>
      <c r="O2" s="455" t="s">
        <v>859</v>
      </c>
      <c r="P2" s="455" t="s">
        <v>860</v>
      </c>
      <c r="Q2" s="455" t="s">
        <v>861</v>
      </c>
    </row>
    <row r="3" spans="1:17" s="399" customFormat="1" ht="18" customHeight="1">
      <c r="A3" s="395" t="s">
        <v>15</v>
      </c>
      <c r="B3" s="576">
        <v>68275.75477</v>
      </c>
      <c r="C3" s="427">
        <v>9724636.7170000002</v>
      </c>
      <c r="D3" s="427">
        <v>1701158.176</v>
      </c>
      <c r="E3" s="486">
        <v>17.493282529999998</v>
      </c>
      <c r="F3" s="445">
        <v>17955793.390000001</v>
      </c>
      <c r="G3" s="427">
        <v>3827570.9670000002</v>
      </c>
      <c r="H3" s="486">
        <v>21.316635160000001</v>
      </c>
      <c r="I3" s="427">
        <v>1702607.5390000001</v>
      </c>
      <c r="J3" s="495">
        <v>100</v>
      </c>
      <c r="K3" s="427">
        <v>3826063.398</v>
      </c>
      <c r="L3" s="486">
        <v>100</v>
      </c>
      <c r="M3" s="576">
        <v>2023.7532799999999</v>
      </c>
      <c r="N3" s="577">
        <v>0.118861995</v>
      </c>
      <c r="O3" s="427">
        <v>931720.25399999996</v>
      </c>
      <c r="P3" s="427">
        <v>3827570.969</v>
      </c>
      <c r="Q3" s="397">
        <v>467.72</v>
      </c>
    </row>
    <row r="4" spans="1:17" s="399" customFormat="1" ht="18" customHeight="1">
      <c r="A4" s="487" t="s">
        <v>14</v>
      </c>
      <c r="B4" s="587">
        <v>52838.732400000001</v>
      </c>
      <c r="C4" s="587">
        <v>7594031.0329999998</v>
      </c>
      <c r="D4" s="587">
        <v>1438601.37</v>
      </c>
      <c r="E4" s="588">
        <v>18.943843709999999</v>
      </c>
      <c r="F4" s="587">
        <v>13378504.289999999</v>
      </c>
      <c r="G4" s="587">
        <v>3226502.2680000002</v>
      </c>
      <c r="H4" s="588">
        <v>24.117062700000002</v>
      </c>
      <c r="I4" s="587">
        <v>1436719.1259999999</v>
      </c>
      <c r="J4" s="588">
        <v>100</v>
      </c>
      <c r="K4" s="587">
        <v>3224973.787</v>
      </c>
      <c r="L4" s="588">
        <v>100</v>
      </c>
      <c r="M4" s="587">
        <v>1882.24389</v>
      </c>
      <c r="N4" s="588">
        <v>0.131009872</v>
      </c>
      <c r="O4" s="587">
        <v>844066.78630000004</v>
      </c>
      <c r="P4" s="587">
        <v>3226502.2680000002</v>
      </c>
      <c r="Q4" s="587">
        <v>639.99</v>
      </c>
    </row>
    <row r="5" spans="1:17" s="392" customFormat="1" ht="18" customHeight="1">
      <c r="A5" s="14" t="s">
        <v>13</v>
      </c>
      <c r="B5" s="586">
        <v>5450.7986300000002</v>
      </c>
      <c r="C5" s="468">
        <v>786292.67500000005</v>
      </c>
      <c r="D5" s="468">
        <v>141345.2096</v>
      </c>
      <c r="E5" s="490">
        <v>17.976157489999999</v>
      </c>
      <c r="F5" s="468">
        <v>1400290.969</v>
      </c>
      <c r="G5" s="468">
        <v>323291.41930000001</v>
      </c>
      <c r="H5" s="490">
        <v>23.087445859999999</v>
      </c>
      <c r="I5" s="468">
        <v>141194.62640000001</v>
      </c>
      <c r="J5" s="497">
        <v>100</v>
      </c>
      <c r="K5" s="468">
        <v>323067.80489999999</v>
      </c>
      <c r="L5" s="490">
        <v>100</v>
      </c>
      <c r="M5" s="586">
        <v>150.58322999999999</v>
      </c>
      <c r="N5" s="585">
        <v>0.106649406</v>
      </c>
      <c r="O5" s="408">
        <v>85076.26</v>
      </c>
      <c r="P5" s="468">
        <v>323291.41930000001</v>
      </c>
      <c r="Q5" s="408">
        <v>475.09</v>
      </c>
    </row>
    <row r="6" spans="1:17" s="392" customFormat="1" ht="18" customHeight="1">
      <c r="A6" s="14" t="s">
        <v>12</v>
      </c>
      <c r="B6" s="586">
        <v>5593.5696699999999</v>
      </c>
      <c r="C6" s="468">
        <v>629355.07259999996</v>
      </c>
      <c r="D6" s="468">
        <v>115139.5536</v>
      </c>
      <c r="E6" s="490">
        <v>18.29484794</v>
      </c>
      <c r="F6" s="468">
        <v>1281889.0109999999</v>
      </c>
      <c r="G6" s="468">
        <v>284368.84940000001</v>
      </c>
      <c r="H6" s="490">
        <v>22.183578059999999</v>
      </c>
      <c r="I6" s="468">
        <v>115034.0171</v>
      </c>
      <c r="J6" s="497">
        <v>100</v>
      </c>
      <c r="K6" s="468">
        <v>284255.32579999999</v>
      </c>
      <c r="L6" s="490">
        <v>100</v>
      </c>
      <c r="M6" s="586">
        <v>105.53651000000001</v>
      </c>
      <c r="N6" s="585">
        <v>9.1743740000000004E-2</v>
      </c>
      <c r="O6" s="408">
        <v>80583.621310000002</v>
      </c>
      <c r="P6" s="468">
        <v>284368.84940000001</v>
      </c>
      <c r="Q6" s="408">
        <v>479.49</v>
      </c>
    </row>
    <row r="7" spans="1:17" s="392" customFormat="1" ht="18" customHeight="1">
      <c r="A7" s="14" t="s">
        <v>11</v>
      </c>
      <c r="B7" s="586">
        <v>4695</v>
      </c>
      <c r="C7" s="468">
        <v>564462.13879999996</v>
      </c>
      <c r="D7" s="468">
        <v>109263.553</v>
      </c>
      <c r="E7" s="490">
        <v>19.357109269999999</v>
      </c>
      <c r="F7" s="468">
        <v>1120161.709</v>
      </c>
      <c r="G7" s="468">
        <v>268652.00429999997</v>
      </c>
      <c r="H7" s="490">
        <v>23.983323309999999</v>
      </c>
      <c r="I7" s="468">
        <v>109084.2055</v>
      </c>
      <c r="J7" s="497">
        <v>100</v>
      </c>
      <c r="K7" s="468">
        <v>268567.51390000002</v>
      </c>
      <c r="L7" s="490">
        <v>100</v>
      </c>
      <c r="M7" s="586">
        <v>179.3475</v>
      </c>
      <c r="N7" s="585">
        <v>0.16441197799999999</v>
      </c>
      <c r="O7" s="408">
        <v>78935.23</v>
      </c>
      <c r="P7" s="468">
        <v>268652.00429999997</v>
      </c>
      <c r="Q7" s="408">
        <v>486.62</v>
      </c>
    </row>
    <row r="8" spans="1:17" s="392" customFormat="1" ht="18" customHeight="1">
      <c r="A8" s="14" t="s">
        <v>10</v>
      </c>
      <c r="B8" s="586">
        <v>4192</v>
      </c>
      <c r="C8" s="468">
        <v>493735.4731</v>
      </c>
      <c r="D8" s="468">
        <v>101770.37639999999</v>
      </c>
      <c r="E8" s="490">
        <v>20.61232824</v>
      </c>
      <c r="F8" s="468">
        <v>1024661.853</v>
      </c>
      <c r="G8" s="468">
        <v>245013.68100000001</v>
      </c>
      <c r="H8" s="490">
        <v>23.911662199999999</v>
      </c>
      <c r="I8" s="468">
        <v>101669.1529</v>
      </c>
      <c r="J8" s="497">
        <v>100</v>
      </c>
      <c r="K8" s="468">
        <v>244953.86739999999</v>
      </c>
      <c r="L8" s="490">
        <v>100</v>
      </c>
      <c r="M8" s="586">
        <v>101.22349</v>
      </c>
      <c r="N8" s="585">
        <v>9.9561653999999999E-2</v>
      </c>
      <c r="O8" s="408">
        <v>52078.8</v>
      </c>
      <c r="P8" s="468">
        <v>245013.68100000001</v>
      </c>
      <c r="Q8" s="408">
        <v>493.55</v>
      </c>
    </row>
    <row r="9" spans="1:17" s="392" customFormat="1" ht="18" customHeight="1">
      <c r="A9" s="14" t="s">
        <v>9</v>
      </c>
      <c r="B9" s="586">
        <v>4889</v>
      </c>
      <c r="C9" s="468">
        <v>747754.74459999998</v>
      </c>
      <c r="D9" s="468">
        <v>148875.99470000001</v>
      </c>
      <c r="E9" s="490">
        <v>19.909735879999999</v>
      </c>
      <c r="F9" s="468">
        <v>1274048.6629999999</v>
      </c>
      <c r="G9" s="468">
        <v>316074.11119999998</v>
      </c>
      <c r="H9" s="490">
        <v>24.80863725</v>
      </c>
      <c r="I9" s="468">
        <v>148639.84899999999</v>
      </c>
      <c r="J9" s="497">
        <v>100</v>
      </c>
      <c r="K9" s="468">
        <v>315952.15960000001</v>
      </c>
      <c r="L9" s="490">
        <v>100</v>
      </c>
      <c r="M9" s="586">
        <v>236.14571000000001</v>
      </c>
      <c r="N9" s="585">
        <v>0.15887106400000001</v>
      </c>
      <c r="O9" s="408">
        <v>74354.240000000005</v>
      </c>
      <c r="P9" s="468">
        <v>316074.11119999998</v>
      </c>
      <c r="Q9" s="408">
        <v>504.63</v>
      </c>
    </row>
    <row r="10" spans="1:17" s="392" customFormat="1" ht="18" customHeight="1">
      <c r="A10" s="14" t="s">
        <v>8</v>
      </c>
      <c r="B10" s="586">
        <v>5720</v>
      </c>
      <c r="C10" s="468">
        <v>844347.51020000002</v>
      </c>
      <c r="D10" s="468">
        <v>163089.20619999999</v>
      </c>
      <c r="E10" s="490">
        <v>19.3154127</v>
      </c>
      <c r="F10" s="468">
        <v>1476101.0919999999</v>
      </c>
      <c r="G10" s="468">
        <v>359192.55239999999</v>
      </c>
      <c r="H10" s="490">
        <v>24.333872150000001</v>
      </c>
      <c r="I10" s="468">
        <v>162946.8315</v>
      </c>
      <c r="J10" s="497">
        <v>100</v>
      </c>
      <c r="K10" s="468">
        <v>359049.64600000001</v>
      </c>
      <c r="L10" s="490">
        <v>100</v>
      </c>
      <c r="M10" s="586">
        <v>142.37467000000001</v>
      </c>
      <c r="N10" s="585">
        <v>8.7374924000000007E-2</v>
      </c>
      <c r="O10" s="408">
        <v>105903.81</v>
      </c>
      <c r="P10" s="468">
        <v>359192.55239999999</v>
      </c>
      <c r="Q10" s="408">
        <v>510.08</v>
      </c>
    </row>
    <row r="11" spans="1:17" s="392" customFormat="1" ht="18" customHeight="1">
      <c r="A11" s="14" t="s">
        <v>7</v>
      </c>
      <c r="B11" s="586">
        <v>4036</v>
      </c>
      <c r="C11" s="468">
        <v>551869.91929999995</v>
      </c>
      <c r="D11" s="468">
        <v>110110.1931</v>
      </c>
      <c r="E11" s="490">
        <v>19.952200550000001</v>
      </c>
      <c r="F11" s="468">
        <v>1025584.91</v>
      </c>
      <c r="G11" s="468">
        <v>243052.8199</v>
      </c>
      <c r="H11" s="490">
        <v>23.69894657</v>
      </c>
      <c r="I11" s="468">
        <v>110012.5969</v>
      </c>
      <c r="J11" s="497">
        <v>100</v>
      </c>
      <c r="K11" s="468">
        <v>242972.29730000001</v>
      </c>
      <c r="L11" s="490">
        <v>100</v>
      </c>
      <c r="M11" s="586">
        <v>97.596119999999999</v>
      </c>
      <c r="N11" s="585">
        <v>8.8713585999999997E-2</v>
      </c>
      <c r="O11" s="408">
        <v>62721.07</v>
      </c>
      <c r="P11" s="468">
        <v>243052.8199</v>
      </c>
      <c r="Q11" s="408">
        <v>515.28</v>
      </c>
    </row>
    <row r="12" spans="1:17" s="392" customFormat="1" ht="18" customHeight="1">
      <c r="A12" s="14" t="s">
        <v>6</v>
      </c>
      <c r="B12" s="586">
        <v>4771</v>
      </c>
      <c r="C12" s="468">
        <v>686186.94090000005</v>
      </c>
      <c r="D12" s="468">
        <v>144676.65179999999</v>
      </c>
      <c r="E12" s="490">
        <v>21.084145329999998</v>
      </c>
      <c r="F12" s="468">
        <v>1257731.291</v>
      </c>
      <c r="G12" s="468">
        <v>317407.44770000002</v>
      </c>
      <c r="H12" s="490">
        <v>25.236507190000001</v>
      </c>
      <c r="I12" s="468">
        <v>144440.38430000001</v>
      </c>
      <c r="J12" s="497">
        <v>100</v>
      </c>
      <c r="K12" s="468">
        <v>317236.47230000002</v>
      </c>
      <c r="L12" s="490">
        <v>100</v>
      </c>
      <c r="M12" s="586">
        <v>236.26755</v>
      </c>
      <c r="N12" s="585">
        <v>0.16357443999999999</v>
      </c>
      <c r="O12" s="408">
        <v>78247.320000000007</v>
      </c>
      <c r="P12" s="468">
        <v>317407.44770000002</v>
      </c>
      <c r="Q12" s="408">
        <v>620.87</v>
      </c>
    </row>
    <row r="13" spans="1:17" s="392" customFormat="1" ht="18" customHeight="1">
      <c r="A13" s="14" t="s">
        <v>5</v>
      </c>
      <c r="B13" s="586">
        <v>5195</v>
      </c>
      <c r="C13" s="468">
        <v>1107170.3189999999</v>
      </c>
      <c r="D13" s="468">
        <v>173219.90770000001</v>
      </c>
      <c r="E13" s="490">
        <v>15.64528101</v>
      </c>
      <c r="F13" s="468">
        <v>1308888.6370000001</v>
      </c>
      <c r="G13" s="468">
        <v>318326.16529999999</v>
      </c>
      <c r="H13" s="490">
        <v>24.32033989</v>
      </c>
      <c r="I13" s="468">
        <v>172999.11129999999</v>
      </c>
      <c r="J13" s="497">
        <v>100</v>
      </c>
      <c r="K13" s="468">
        <v>318176.26990000001</v>
      </c>
      <c r="L13" s="490">
        <v>100</v>
      </c>
      <c r="M13" s="586">
        <v>220.79633999999999</v>
      </c>
      <c r="N13" s="585">
        <v>0.12762859800000001</v>
      </c>
      <c r="O13" s="408">
        <v>82146.197490000006</v>
      </c>
      <c r="P13" s="468">
        <v>318326.16529999999</v>
      </c>
      <c r="Q13" s="408">
        <v>632.98</v>
      </c>
    </row>
    <row r="14" spans="1:17" s="392" customFormat="1" ht="18" customHeight="1">
      <c r="A14" s="14" t="s">
        <v>4</v>
      </c>
      <c r="B14" s="586">
        <v>4250</v>
      </c>
      <c r="C14" s="468">
        <v>696366.245</v>
      </c>
      <c r="D14" s="468">
        <v>124391.27499999999</v>
      </c>
      <c r="E14" s="490">
        <v>17.863</v>
      </c>
      <c r="F14" s="468">
        <v>1122847.8659999999</v>
      </c>
      <c r="G14" s="468">
        <v>286748.59999999998</v>
      </c>
      <c r="H14" s="490">
        <v>25.537600000000001</v>
      </c>
      <c r="I14" s="468">
        <v>124094.822</v>
      </c>
      <c r="J14" s="497">
        <v>100</v>
      </c>
      <c r="K14" s="468">
        <v>286574.37</v>
      </c>
      <c r="L14" s="490">
        <v>100</v>
      </c>
      <c r="M14" s="586">
        <v>296.452</v>
      </c>
      <c r="N14" s="585">
        <v>0.2389</v>
      </c>
      <c r="O14" s="408">
        <v>78588.247459999999</v>
      </c>
      <c r="P14" s="468">
        <v>286748.60230000003</v>
      </c>
      <c r="Q14" s="408">
        <v>640.41</v>
      </c>
    </row>
    <row r="15" spans="1:17" s="392" customFormat="1" ht="18" customHeight="1">
      <c r="A15" s="14" t="s">
        <v>3</v>
      </c>
      <c r="B15" s="586">
        <v>4046.2514999999999</v>
      </c>
      <c r="C15" s="468">
        <v>486489.99410000001</v>
      </c>
      <c r="D15" s="468">
        <v>106719.4495</v>
      </c>
      <c r="E15" s="490">
        <v>21.936617569999999</v>
      </c>
      <c r="F15" s="468">
        <v>1086298.29</v>
      </c>
      <c r="G15" s="468">
        <v>264374.61499999999</v>
      </c>
      <c r="H15" s="490">
        <v>24.337202529999999</v>
      </c>
      <c r="I15" s="468">
        <v>106603.5292</v>
      </c>
      <c r="J15" s="497">
        <v>100</v>
      </c>
      <c r="K15" s="468">
        <v>264168.06390000001</v>
      </c>
      <c r="L15" s="490">
        <v>100</v>
      </c>
      <c r="M15" s="586">
        <v>115.92028999999999</v>
      </c>
      <c r="N15" s="585">
        <v>0.108739636</v>
      </c>
      <c r="O15" s="408">
        <v>65431.99</v>
      </c>
      <c r="P15" s="468">
        <v>264374.61499999999</v>
      </c>
      <c r="Q15" s="408">
        <v>639.99</v>
      </c>
    </row>
    <row r="16" spans="1:17" s="392" customFormat="1" ht="36.75" customHeight="1">
      <c r="A16" s="1318" t="s">
        <v>866</v>
      </c>
      <c r="B16" s="1319"/>
      <c r="C16" s="1319"/>
      <c r="D16" s="1319"/>
      <c r="E16" s="1319"/>
      <c r="F16" s="1319"/>
      <c r="G16" s="1319"/>
    </row>
    <row r="17" spans="1:17" s="392" customFormat="1" ht="36.75" customHeight="1">
      <c r="A17" s="1411" t="s">
        <v>2</v>
      </c>
      <c r="B17" s="1319"/>
      <c r="C17" s="1319"/>
      <c r="D17" s="1319"/>
      <c r="E17" s="1319"/>
      <c r="F17" s="1319"/>
      <c r="G17" s="1319"/>
    </row>
    <row r="18" spans="1:17" s="392" customFormat="1" ht="35.25" customHeight="1">
      <c r="A18" s="1318" t="s">
        <v>867</v>
      </c>
      <c r="B18" s="1319"/>
      <c r="C18" s="1319"/>
      <c r="D18" s="1319"/>
      <c r="E18" s="1319"/>
      <c r="F18" s="1319"/>
      <c r="G18" s="1319"/>
    </row>
    <row r="19" spans="1:17">
      <c r="B19" s="441"/>
      <c r="C19" s="441"/>
      <c r="D19" s="441"/>
      <c r="E19" s="441"/>
      <c r="F19" s="441"/>
      <c r="G19" s="441"/>
      <c r="H19" s="441"/>
      <c r="I19" s="441"/>
      <c r="J19" s="441"/>
      <c r="K19" s="441"/>
      <c r="L19" s="441"/>
      <c r="M19" s="441"/>
      <c r="N19" s="441"/>
      <c r="O19" s="441"/>
      <c r="P19" s="441"/>
      <c r="Q19" s="441"/>
    </row>
    <row r="20" spans="1:17">
      <c r="B20" s="441"/>
      <c r="C20" s="441"/>
      <c r="D20" s="441"/>
      <c r="E20" s="441"/>
      <c r="F20" s="441"/>
      <c r="G20" s="441"/>
      <c r="H20" s="441"/>
      <c r="I20" s="441"/>
      <c r="J20" s="441"/>
      <c r="K20" s="441"/>
      <c r="L20" s="441"/>
      <c r="M20" s="441"/>
      <c r="N20" s="441"/>
      <c r="O20" s="441"/>
      <c r="P20" s="441"/>
      <c r="Q20" s="441"/>
    </row>
  </sheetData>
  <mergeCells count="4">
    <mergeCell ref="A1:I1"/>
    <mergeCell ref="A16:G16"/>
    <mergeCell ref="A17:G17"/>
    <mergeCell ref="A18:G18"/>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Normal="100" workbookViewId="0">
      <selection activeCell="A2" sqref="A2:A3"/>
    </sheetView>
  </sheetViews>
  <sheetFormatPr defaultColWidth="9.140625" defaultRowHeight="15"/>
  <cols>
    <col min="1" max="15" width="14.5703125" style="391" bestFit="1" customWidth="1"/>
    <col min="16" max="16" width="4.5703125" style="391" bestFit="1" customWidth="1"/>
    <col min="17" max="16384" width="9.140625" style="391"/>
  </cols>
  <sheetData>
    <row r="1" spans="1:15" ht="32.25" customHeight="1">
      <c r="A1" s="1412" t="s">
        <v>868</v>
      </c>
      <c r="B1" s="1412"/>
      <c r="C1" s="1412"/>
      <c r="D1" s="1412"/>
      <c r="E1" s="1412"/>
    </row>
    <row r="2" spans="1:15" s="392" customFormat="1" ht="273.75" customHeight="1">
      <c r="A2" s="455" t="s">
        <v>845</v>
      </c>
      <c r="B2" s="455" t="s">
        <v>846</v>
      </c>
      <c r="C2" s="455" t="s">
        <v>847</v>
      </c>
      <c r="D2" s="455" t="s">
        <v>848</v>
      </c>
      <c r="E2" s="455" t="s">
        <v>863</v>
      </c>
      <c r="F2" s="455" t="s">
        <v>850</v>
      </c>
      <c r="G2" s="455" t="s">
        <v>869</v>
      </c>
      <c r="H2" s="455" t="s">
        <v>852</v>
      </c>
      <c r="I2" s="455" t="s">
        <v>870</v>
      </c>
      <c r="J2" s="455" t="s">
        <v>871</v>
      </c>
      <c r="K2" s="455" t="s">
        <v>855</v>
      </c>
      <c r="L2" s="455" t="s">
        <v>856</v>
      </c>
      <c r="M2" s="455" t="s">
        <v>859</v>
      </c>
      <c r="N2" s="455" t="s">
        <v>860</v>
      </c>
      <c r="O2" s="455" t="s">
        <v>861</v>
      </c>
    </row>
    <row r="3" spans="1:15" s="392" customFormat="1" ht="18" customHeight="1">
      <c r="A3" s="443" t="s">
        <v>15</v>
      </c>
      <c r="B3" s="589">
        <v>0</v>
      </c>
      <c r="C3" s="590">
        <v>0</v>
      </c>
      <c r="D3" s="590">
        <v>0</v>
      </c>
      <c r="E3" s="591">
        <v>0</v>
      </c>
      <c r="F3" s="590">
        <v>0</v>
      </c>
      <c r="G3" s="590">
        <v>0</v>
      </c>
      <c r="H3" s="591">
        <v>0</v>
      </c>
      <c r="I3" s="590">
        <v>0</v>
      </c>
      <c r="J3" s="591">
        <v>0</v>
      </c>
      <c r="K3" s="590">
        <v>0</v>
      </c>
      <c r="L3" s="589">
        <v>0</v>
      </c>
      <c r="M3" s="590">
        <v>0</v>
      </c>
      <c r="N3" s="590">
        <v>0</v>
      </c>
      <c r="O3" s="590">
        <v>0</v>
      </c>
    </row>
    <row r="4" spans="1:15" s="392" customFormat="1" ht="18" customHeight="1">
      <c r="A4" s="443" t="s">
        <v>14</v>
      </c>
      <c r="B4" s="592">
        <v>0</v>
      </c>
      <c r="C4" s="593">
        <v>0</v>
      </c>
      <c r="D4" s="593">
        <v>0</v>
      </c>
      <c r="E4" s="594">
        <v>0</v>
      </c>
      <c r="F4" s="593">
        <v>0</v>
      </c>
      <c r="G4" s="593">
        <v>0</v>
      </c>
      <c r="H4" s="594">
        <v>0</v>
      </c>
      <c r="I4" s="593">
        <v>0</v>
      </c>
      <c r="J4" s="594">
        <v>0</v>
      </c>
      <c r="K4" s="593">
        <v>0</v>
      </c>
      <c r="L4" s="592">
        <v>0</v>
      </c>
      <c r="M4" s="593">
        <v>0</v>
      </c>
      <c r="N4" s="593">
        <v>0</v>
      </c>
      <c r="O4" s="593">
        <v>0</v>
      </c>
    </row>
    <row r="5" spans="1:15" s="392" customFormat="1" ht="18" customHeight="1">
      <c r="A5" s="14" t="s">
        <v>13</v>
      </c>
      <c r="B5" s="595">
        <v>0</v>
      </c>
      <c r="C5" s="596">
        <v>0</v>
      </c>
      <c r="D5" s="596">
        <v>0</v>
      </c>
      <c r="E5" s="597">
        <v>0</v>
      </c>
      <c r="F5" s="596">
        <v>0</v>
      </c>
      <c r="G5" s="596">
        <v>0</v>
      </c>
      <c r="H5" s="597">
        <v>0</v>
      </c>
      <c r="I5" s="596">
        <v>0</v>
      </c>
      <c r="J5" s="597">
        <v>0</v>
      </c>
      <c r="K5" s="596">
        <v>0</v>
      </c>
      <c r="L5" s="595">
        <v>0</v>
      </c>
      <c r="M5" s="596">
        <v>0</v>
      </c>
      <c r="N5" s="596">
        <v>0</v>
      </c>
      <c r="O5" s="596">
        <v>0</v>
      </c>
    </row>
    <row r="6" spans="1:15" s="392" customFormat="1" ht="18" customHeight="1">
      <c r="A6" s="14" t="s">
        <v>12</v>
      </c>
      <c r="B6" s="598">
        <v>0</v>
      </c>
      <c r="C6" s="599">
        <v>0</v>
      </c>
      <c r="D6" s="599">
        <v>0</v>
      </c>
      <c r="E6" s="600">
        <v>0</v>
      </c>
      <c r="F6" s="599">
        <v>0</v>
      </c>
      <c r="G6" s="599">
        <v>0</v>
      </c>
      <c r="H6" s="600">
        <v>0</v>
      </c>
      <c r="I6" s="599">
        <v>0</v>
      </c>
      <c r="J6" s="600">
        <v>0</v>
      </c>
      <c r="K6" s="599">
        <v>0</v>
      </c>
      <c r="L6" s="598">
        <v>0</v>
      </c>
      <c r="M6" s="599">
        <v>0</v>
      </c>
      <c r="N6" s="599">
        <v>0</v>
      </c>
      <c r="O6" s="599">
        <v>0</v>
      </c>
    </row>
    <row r="7" spans="1:15" s="392" customFormat="1" ht="18" customHeight="1">
      <c r="A7" s="14" t="s">
        <v>11</v>
      </c>
      <c r="B7" s="598">
        <v>0</v>
      </c>
      <c r="C7" s="599">
        <v>0</v>
      </c>
      <c r="D7" s="599">
        <v>0</v>
      </c>
      <c r="E7" s="600">
        <v>0</v>
      </c>
      <c r="F7" s="599">
        <v>0</v>
      </c>
      <c r="G7" s="599">
        <v>0</v>
      </c>
      <c r="H7" s="600">
        <v>0</v>
      </c>
      <c r="I7" s="599">
        <v>0</v>
      </c>
      <c r="J7" s="600">
        <v>0</v>
      </c>
      <c r="K7" s="599">
        <v>0</v>
      </c>
      <c r="L7" s="598">
        <v>0</v>
      </c>
      <c r="M7" s="599">
        <v>0</v>
      </c>
      <c r="N7" s="599">
        <v>0</v>
      </c>
      <c r="O7" s="599">
        <v>0</v>
      </c>
    </row>
    <row r="8" spans="1:15" s="392" customFormat="1" ht="18" customHeight="1">
      <c r="A8" s="14" t="s">
        <v>10</v>
      </c>
      <c r="B8" s="598">
        <v>0</v>
      </c>
      <c r="C8" s="599">
        <v>0</v>
      </c>
      <c r="D8" s="599">
        <v>0</v>
      </c>
      <c r="E8" s="600">
        <v>0</v>
      </c>
      <c r="F8" s="599">
        <v>0</v>
      </c>
      <c r="G8" s="599">
        <v>0</v>
      </c>
      <c r="H8" s="600">
        <v>0</v>
      </c>
      <c r="I8" s="599">
        <v>0</v>
      </c>
      <c r="J8" s="600">
        <v>0</v>
      </c>
      <c r="K8" s="599">
        <v>0</v>
      </c>
      <c r="L8" s="598">
        <v>0</v>
      </c>
      <c r="M8" s="599">
        <v>0</v>
      </c>
      <c r="N8" s="599">
        <v>0</v>
      </c>
      <c r="O8" s="599">
        <v>0</v>
      </c>
    </row>
    <row r="9" spans="1:15" s="392" customFormat="1" ht="18" customHeight="1">
      <c r="A9" s="14" t="s">
        <v>9</v>
      </c>
      <c r="B9" s="598">
        <v>0</v>
      </c>
      <c r="C9" s="599">
        <v>0</v>
      </c>
      <c r="D9" s="599">
        <v>0</v>
      </c>
      <c r="E9" s="600">
        <v>0</v>
      </c>
      <c r="F9" s="599">
        <v>0</v>
      </c>
      <c r="G9" s="599">
        <v>0</v>
      </c>
      <c r="H9" s="600">
        <v>0</v>
      </c>
      <c r="I9" s="599">
        <v>0</v>
      </c>
      <c r="J9" s="600">
        <v>0</v>
      </c>
      <c r="K9" s="599">
        <v>0</v>
      </c>
      <c r="L9" s="598">
        <v>0</v>
      </c>
      <c r="M9" s="599">
        <v>0</v>
      </c>
      <c r="N9" s="599">
        <v>0</v>
      </c>
      <c r="O9" s="599">
        <v>0</v>
      </c>
    </row>
    <row r="10" spans="1:15" s="392" customFormat="1" ht="18" customHeight="1">
      <c r="A10" s="14" t="s">
        <v>8</v>
      </c>
      <c r="B10" s="598">
        <v>0</v>
      </c>
      <c r="C10" s="599">
        <v>0</v>
      </c>
      <c r="D10" s="599">
        <v>0</v>
      </c>
      <c r="E10" s="600">
        <v>0</v>
      </c>
      <c r="F10" s="599">
        <v>0</v>
      </c>
      <c r="G10" s="599">
        <v>0</v>
      </c>
      <c r="H10" s="600">
        <v>0</v>
      </c>
      <c r="I10" s="599">
        <v>0</v>
      </c>
      <c r="J10" s="600">
        <v>0</v>
      </c>
      <c r="K10" s="599">
        <v>0</v>
      </c>
      <c r="L10" s="598">
        <v>0</v>
      </c>
      <c r="M10" s="599">
        <v>0</v>
      </c>
      <c r="N10" s="599">
        <v>0</v>
      </c>
      <c r="O10" s="599">
        <v>0</v>
      </c>
    </row>
    <row r="11" spans="1:15" s="392" customFormat="1" ht="18" customHeight="1">
      <c r="A11" s="14" t="s">
        <v>7</v>
      </c>
      <c r="B11" s="598">
        <v>0</v>
      </c>
      <c r="C11" s="599">
        <v>0</v>
      </c>
      <c r="D11" s="599">
        <v>0</v>
      </c>
      <c r="E11" s="600">
        <v>0</v>
      </c>
      <c r="F11" s="599">
        <v>0</v>
      </c>
      <c r="G11" s="599">
        <v>0</v>
      </c>
      <c r="H11" s="600">
        <v>0</v>
      </c>
      <c r="I11" s="599">
        <v>0</v>
      </c>
      <c r="J11" s="600">
        <v>0</v>
      </c>
      <c r="K11" s="599">
        <v>0</v>
      </c>
      <c r="L11" s="598">
        <v>0</v>
      </c>
      <c r="M11" s="599">
        <v>0</v>
      </c>
      <c r="N11" s="599">
        <v>0</v>
      </c>
      <c r="O11" s="599">
        <v>0</v>
      </c>
    </row>
    <row r="12" spans="1:15" s="392" customFormat="1" ht="18" customHeight="1">
      <c r="A12" s="14" t="s">
        <v>6</v>
      </c>
      <c r="B12" s="598">
        <v>0</v>
      </c>
      <c r="C12" s="599">
        <v>0</v>
      </c>
      <c r="D12" s="599">
        <v>0</v>
      </c>
      <c r="E12" s="600">
        <v>0</v>
      </c>
      <c r="F12" s="599">
        <v>0</v>
      </c>
      <c r="G12" s="599">
        <v>0</v>
      </c>
      <c r="H12" s="600">
        <v>0</v>
      </c>
      <c r="I12" s="599">
        <v>0</v>
      </c>
      <c r="J12" s="600">
        <v>0</v>
      </c>
      <c r="K12" s="599">
        <v>0</v>
      </c>
      <c r="L12" s="598">
        <v>0</v>
      </c>
      <c r="M12" s="599">
        <v>0</v>
      </c>
      <c r="N12" s="599">
        <v>0</v>
      </c>
      <c r="O12" s="599">
        <v>0</v>
      </c>
    </row>
    <row r="13" spans="1:15" s="392" customFormat="1" ht="18" customHeight="1">
      <c r="A13" s="14" t="s">
        <v>5</v>
      </c>
      <c r="B13" s="598">
        <v>0</v>
      </c>
      <c r="C13" s="599">
        <v>0</v>
      </c>
      <c r="D13" s="599">
        <v>0</v>
      </c>
      <c r="E13" s="600">
        <v>0</v>
      </c>
      <c r="F13" s="599">
        <v>0</v>
      </c>
      <c r="G13" s="599">
        <v>0</v>
      </c>
      <c r="H13" s="600">
        <v>0</v>
      </c>
      <c r="I13" s="599">
        <v>0</v>
      </c>
      <c r="J13" s="600">
        <v>0</v>
      </c>
      <c r="K13" s="599">
        <v>0</v>
      </c>
      <c r="L13" s="598">
        <v>0</v>
      </c>
      <c r="M13" s="599">
        <v>0</v>
      </c>
      <c r="N13" s="599">
        <v>0</v>
      </c>
      <c r="O13" s="599">
        <v>0</v>
      </c>
    </row>
    <row r="14" spans="1:15" s="392" customFormat="1" ht="18" customHeight="1">
      <c r="A14" s="14" t="s">
        <v>4</v>
      </c>
      <c r="B14" s="598">
        <v>0</v>
      </c>
      <c r="C14" s="599">
        <v>0</v>
      </c>
      <c r="D14" s="599">
        <v>0</v>
      </c>
      <c r="E14" s="600">
        <v>0</v>
      </c>
      <c r="F14" s="599">
        <v>0</v>
      </c>
      <c r="G14" s="599">
        <v>0</v>
      </c>
      <c r="H14" s="600">
        <v>0</v>
      </c>
      <c r="I14" s="599">
        <v>0</v>
      </c>
      <c r="J14" s="600">
        <v>0</v>
      </c>
      <c r="K14" s="599">
        <v>0</v>
      </c>
      <c r="L14" s="598">
        <v>0</v>
      </c>
      <c r="M14" s="599">
        <v>0</v>
      </c>
      <c r="N14" s="599">
        <v>0</v>
      </c>
      <c r="O14" s="599">
        <v>0</v>
      </c>
    </row>
    <row r="15" spans="1:15" s="392" customFormat="1" ht="18" customHeight="1">
      <c r="A15" s="14" t="s">
        <v>3</v>
      </c>
      <c r="B15" s="598">
        <v>0</v>
      </c>
      <c r="C15" s="599">
        <v>0</v>
      </c>
      <c r="D15" s="599">
        <v>0</v>
      </c>
      <c r="E15" s="600">
        <v>0</v>
      </c>
      <c r="F15" s="599">
        <v>0</v>
      </c>
      <c r="G15" s="599">
        <v>0</v>
      </c>
      <c r="H15" s="600">
        <v>0</v>
      </c>
      <c r="I15" s="599">
        <v>0</v>
      </c>
      <c r="J15" s="600">
        <v>0</v>
      </c>
      <c r="K15" s="599">
        <v>0</v>
      </c>
      <c r="L15" s="598">
        <v>0</v>
      </c>
      <c r="M15" s="599">
        <v>0</v>
      </c>
      <c r="N15" s="599">
        <v>0</v>
      </c>
      <c r="O15" s="599">
        <v>0</v>
      </c>
    </row>
    <row r="16" spans="1:15" s="392" customFormat="1" ht="31.5" customHeight="1">
      <c r="A16" s="1389" t="s">
        <v>2</v>
      </c>
      <c r="B16" s="1389"/>
      <c r="C16" s="1389"/>
      <c r="D16" s="1389"/>
      <c r="E16" s="1389"/>
      <c r="F16" s="1389"/>
      <c r="G16" s="1389"/>
      <c r="H16" s="1389"/>
      <c r="I16" s="1389"/>
      <c r="J16" s="1389"/>
      <c r="K16" s="1389"/>
      <c r="L16" s="1389"/>
      <c r="M16" s="1389"/>
      <c r="N16" s="1389"/>
      <c r="O16" s="1389"/>
    </row>
    <row r="17" spans="1:15" s="392" customFormat="1" ht="28.35" customHeight="1">
      <c r="A17" s="1389" t="s">
        <v>872</v>
      </c>
      <c r="B17" s="1389"/>
      <c r="C17" s="1389"/>
      <c r="D17" s="1389"/>
      <c r="E17" s="1389"/>
      <c r="F17" s="1389"/>
      <c r="G17" s="1389"/>
      <c r="H17" s="1389"/>
      <c r="I17" s="1389"/>
      <c r="J17" s="1389"/>
      <c r="K17" s="1389"/>
      <c r="L17" s="1389"/>
      <c r="M17" s="1389"/>
      <c r="N17" s="1389"/>
      <c r="O17" s="1389"/>
    </row>
    <row r="18" spans="1:15">
      <c r="A18" s="392"/>
      <c r="B18" s="392"/>
      <c r="C18" s="392"/>
      <c r="D18" s="392"/>
      <c r="E18" s="392"/>
      <c r="F18" s="392"/>
      <c r="G18" s="392"/>
      <c r="H18" s="392"/>
      <c r="I18" s="392"/>
      <c r="J18" s="392"/>
      <c r="K18" s="392"/>
      <c r="L18" s="392"/>
      <c r="M18" s="392"/>
      <c r="N18" s="392"/>
      <c r="O18" s="392"/>
    </row>
  </sheetData>
  <mergeCells count="3">
    <mergeCell ref="A1:E1"/>
    <mergeCell ref="A16:O16"/>
    <mergeCell ref="A17:O17"/>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topLeftCell="A7" zoomScaleNormal="100" workbookViewId="0">
      <selection activeCell="A2" sqref="A2:A4"/>
    </sheetView>
  </sheetViews>
  <sheetFormatPr defaultColWidth="9.140625" defaultRowHeight="15"/>
  <cols>
    <col min="1" max="1" width="14.5703125" style="391" bestFit="1" customWidth="1"/>
    <col min="2" max="2" width="9.42578125" style="391" bestFit="1" customWidth="1"/>
    <col min="3" max="3" width="10.42578125" style="391" bestFit="1" customWidth="1"/>
    <col min="4" max="4" width="9.5703125" style="391" bestFit="1" customWidth="1"/>
    <col min="5" max="5" width="10.42578125" style="391" bestFit="1" customWidth="1"/>
    <col min="6" max="6" width="9.5703125" style="391" bestFit="1" customWidth="1"/>
    <col min="7" max="7" width="12.5703125" style="391" bestFit="1" customWidth="1"/>
    <col min="8" max="8" width="11.5703125" style="391" bestFit="1" customWidth="1"/>
    <col min="9" max="9" width="12.5703125" style="391" bestFit="1" customWidth="1"/>
    <col min="10" max="10" width="11.42578125" style="391" customWidth="1"/>
    <col min="11" max="11" width="10.42578125" style="391" bestFit="1" customWidth="1"/>
    <col min="12" max="12" width="10" style="391" bestFit="1" customWidth="1"/>
    <col min="13" max="13" width="11.7109375" style="391" customWidth="1"/>
    <col min="14" max="14" width="10.42578125" style="391" bestFit="1" customWidth="1"/>
    <col min="15" max="15" width="11.85546875" style="391" bestFit="1" customWidth="1"/>
    <col min="16" max="16" width="12.85546875" style="391" customWidth="1"/>
    <col min="17" max="17" width="14.140625" style="391" customWidth="1"/>
    <col min="18" max="18" width="14.5703125" style="391" customWidth="1"/>
    <col min="19" max="16384" width="9.140625" style="391"/>
  </cols>
  <sheetData>
    <row r="1" spans="1:18" ht="34.5" customHeight="1">
      <c r="A1" s="1318" t="s">
        <v>873</v>
      </c>
      <c r="B1" s="1319"/>
      <c r="C1" s="1319"/>
      <c r="D1" s="1319"/>
      <c r="E1" s="1319"/>
      <c r="F1" s="1319"/>
      <c r="G1" s="1319"/>
      <c r="H1" s="1319"/>
      <c r="I1" s="1319"/>
      <c r="J1" s="1319"/>
      <c r="K1" s="1319"/>
      <c r="L1" s="1319"/>
      <c r="M1" s="1319"/>
      <c r="N1" s="1319"/>
      <c r="O1" s="1319"/>
      <c r="P1" s="1319"/>
      <c r="Q1" s="1319"/>
      <c r="R1" s="1319"/>
    </row>
    <row r="2" spans="1:18" s="392" customFormat="1" ht="25.5" customHeight="1">
      <c r="A2" s="1353" t="s">
        <v>23</v>
      </c>
      <c r="B2" s="1353" t="s">
        <v>874</v>
      </c>
      <c r="C2" s="1345" t="s">
        <v>875</v>
      </c>
      <c r="D2" s="1346"/>
      <c r="E2" s="1345" t="s">
        <v>876</v>
      </c>
      <c r="F2" s="1346"/>
      <c r="G2" s="1342" t="s">
        <v>877</v>
      </c>
      <c r="H2" s="1343"/>
      <c r="I2" s="1343"/>
      <c r="J2" s="1343"/>
      <c r="K2" s="1342" t="s">
        <v>878</v>
      </c>
      <c r="L2" s="1343"/>
      <c r="M2" s="1343"/>
      <c r="N2" s="1344"/>
      <c r="O2" s="1349" t="s">
        <v>130</v>
      </c>
      <c r="P2" s="1414"/>
      <c r="Q2" s="1416" t="s">
        <v>879</v>
      </c>
      <c r="R2" s="1416"/>
    </row>
    <row r="3" spans="1:18" s="392" customFormat="1" ht="17.25" customHeight="1">
      <c r="A3" s="1413"/>
      <c r="B3" s="1413"/>
      <c r="C3" s="1347"/>
      <c r="D3" s="1348"/>
      <c r="E3" s="1347"/>
      <c r="F3" s="1348"/>
      <c r="G3" s="1342" t="s">
        <v>880</v>
      </c>
      <c r="H3" s="1344"/>
      <c r="I3" s="1342" t="s">
        <v>881</v>
      </c>
      <c r="J3" s="1343"/>
      <c r="K3" s="1342" t="s">
        <v>882</v>
      </c>
      <c r="L3" s="1344"/>
      <c r="M3" s="1342" t="s">
        <v>883</v>
      </c>
      <c r="N3" s="1344"/>
      <c r="O3" s="1347"/>
      <c r="P3" s="1415"/>
      <c r="Q3" s="1416"/>
      <c r="R3" s="1416"/>
    </row>
    <row r="4" spans="1:18" s="392" customFormat="1" ht="101.25" customHeight="1">
      <c r="A4" s="1354"/>
      <c r="B4" s="1354"/>
      <c r="C4" s="601" t="s">
        <v>884</v>
      </c>
      <c r="D4" s="601" t="s">
        <v>885</v>
      </c>
      <c r="E4" s="601" t="s">
        <v>884</v>
      </c>
      <c r="F4" s="601" t="s">
        <v>885</v>
      </c>
      <c r="G4" s="601" t="s">
        <v>884</v>
      </c>
      <c r="H4" s="601" t="s">
        <v>885</v>
      </c>
      <c r="I4" s="601" t="s">
        <v>884</v>
      </c>
      <c r="J4" s="601" t="s">
        <v>885</v>
      </c>
      <c r="K4" s="601" t="s">
        <v>884</v>
      </c>
      <c r="L4" s="601" t="s">
        <v>885</v>
      </c>
      <c r="M4" s="601" t="s">
        <v>884</v>
      </c>
      <c r="N4" s="601" t="s">
        <v>885</v>
      </c>
      <c r="O4" s="601" t="s">
        <v>884</v>
      </c>
      <c r="P4" s="601" t="s">
        <v>885</v>
      </c>
      <c r="Q4" s="601" t="s">
        <v>886</v>
      </c>
      <c r="R4" s="601" t="s">
        <v>887</v>
      </c>
    </row>
    <row r="5" spans="1:18" s="399" customFormat="1" ht="15" customHeight="1">
      <c r="A5" s="395" t="s">
        <v>15</v>
      </c>
      <c r="B5" s="444">
        <v>248</v>
      </c>
      <c r="C5" s="397">
        <v>4454</v>
      </c>
      <c r="D5" s="397">
        <v>493.58423037500006</v>
      </c>
      <c r="E5" s="397">
        <v>0</v>
      </c>
      <c r="F5" s="397">
        <v>0</v>
      </c>
      <c r="G5" s="445">
        <v>516462443</v>
      </c>
      <c r="H5" s="445">
        <v>52641382.366997242</v>
      </c>
      <c r="I5" s="445">
        <v>154054127</v>
      </c>
      <c r="J5" s="602">
        <v>13436451.878303623</v>
      </c>
      <c r="K5" s="397">
        <v>0</v>
      </c>
      <c r="L5" s="397">
        <v>0</v>
      </c>
      <c r="M5" s="397">
        <v>0</v>
      </c>
      <c r="N5" s="472">
        <v>0</v>
      </c>
      <c r="O5" s="473">
        <v>670521024</v>
      </c>
      <c r="P5" s="603">
        <v>66078327.829531245</v>
      </c>
      <c r="Q5" s="604">
        <v>1888</v>
      </c>
      <c r="R5" s="604">
        <v>172.7445424</v>
      </c>
    </row>
    <row r="6" spans="1:18" s="399" customFormat="1" ht="15" customHeight="1">
      <c r="A6" s="395" t="s">
        <v>14</v>
      </c>
      <c r="B6" s="444">
        <v>228</v>
      </c>
      <c r="C6" s="444">
        <v>606</v>
      </c>
      <c r="D6" s="397">
        <v>54.635418999999999</v>
      </c>
      <c r="E6" s="603">
        <v>0</v>
      </c>
      <c r="F6" s="473">
        <v>0</v>
      </c>
      <c r="G6" s="603">
        <v>249166203</v>
      </c>
      <c r="H6" s="473">
        <v>23863994.802266002</v>
      </c>
      <c r="I6" s="603">
        <v>122240999</v>
      </c>
      <c r="J6" s="473">
        <v>10336229.071046</v>
      </c>
      <c r="K6" s="603">
        <v>0</v>
      </c>
      <c r="L6" s="473">
        <v>0</v>
      </c>
      <c r="M6" s="605">
        <v>1</v>
      </c>
      <c r="N6" s="605">
        <v>4.9349999999999998E-2</v>
      </c>
      <c r="O6" s="603">
        <v>371407809</v>
      </c>
      <c r="P6" s="473">
        <v>34200278.558081999</v>
      </c>
      <c r="Q6" s="459">
        <v>1713</v>
      </c>
      <c r="R6" s="459">
        <v>155.81567910000001</v>
      </c>
    </row>
    <row r="7" spans="1:18" s="392" customFormat="1" ht="15" customHeight="1">
      <c r="A7" s="550" t="s">
        <v>13</v>
      </c>
      <c r="B7" s="460">
        <v>19</v>
      </c>
      <c r="C7" s="404">
        <v>32</v>
      </c>
      <c r="D7" s="404">
        <v>2.92604</v>
      </c>
      <c r="E7" s="404">
        <v>0</v>
      </c>
      <c r="F7" s="404">
        <v>0</v>
      </c>
      <c r="G7" s="461">
        <v>19510526</v>
      </c>
      <c r="H7" s="467">
        <v>1892705.3282595</v>
      </c>
      <c r="I7" s="461">
        <v>12145304</v>
      </c>
      <c r="J7" s="606">
        <v>992816.66017575003</v>
      </c>
      <c r="K7" s="404">
        <v>0</v>
      </c>
      <c r="L7" s="404">
        <v>0</v>
      </c>
      <c r="M7" s="607">
        <v>128</v>
      </c>
      <c r="N7" s="408">
        <v>6.3167999999999989</v>
      </c>
      <c r="O7" s="463">
        <v>31655862</v>
      </c>
      <c r="P7" s="408">
        <v>2885524.9144752999</v>
      </c>
      <c r="Q7" s="408">
        <v>1057</v>
      </c>
      <c r="R7" s="584">
        <v>94.703289100000006</v>
      </c>
    </row>
    <row r="8" spans="1:18" s="392" customFormat="1" ht="15" customHeight="1">
      <c r="A8" s="14" t="s">
        <v>12</v>
      </c>
      <c r="B8" s="608">
        <v>21</v>
      </c>
      <c r="C8" s="609">
        <v>87</v>
      </c>
      <c r="D8" s="610">
        <v>7.3859545000000004</v>
      </c>
      <c r="E8" s="608">
        <v>0</v>
      </c>
      <c r="F8" s="608">
        <v>0</v>
      </c>
      <c r="G8" s="608">
        <v>2530382</v>
      </c>
      <c r="H8" s="608">
        <v>228034.19332200001</v>
      </c>
      <c r="I8" s="611">
        <v>743696</v>
      </c>
      <c r="J8" s="612">
        <v>62655.37890725</v>
      </c>
      <c r="K8" s="608">
        <v>0</v>
      </c>
      <c r="L8" s="608">
        <v>0</v>
      </c>
      <c r="M8" s="613">
        <v>64</v>
      </c>
      <c r="N8" s="614">
        <v>3.1583999999999999</v>
      </c>
      <c r="O8" s="551">
        <v>3274165</v>
      </c>
      <c r="P8" s="615">
        <v>290696.95818374999</v>
      </c>
      <c r="Q8" s="616">
        <v>2484</v>
      </c>
      <c r="R8" s="617">
        <v>215.96926859999999</v>
      </c>
    </row>
    <row r="9" spans="1:18" s="392" customFormat="1" ht="15" customHeight="1">
      <c r="A9" s="550" t="s">
        <v>11</v>
      </c>
      <c r="B9" s="618">
        <v>22</v>
      </c>
      <c r="C9" s="619">
        <v>90</v>
      </c>
      <c r="D9" s="620">
        <v>7.5935974999999996</v>
      </c>
      <c r="E9" s="621">
        <v>0</v>
      </c>
      <c r="F9" s="621">
        <v>0</v>
      </c>
      <c r="G9" s="621">
        <v>45199781</v>
      </c>
      <c r="H9" s="621">
        <v>4067300.8747487501</v>
      </c>
      <c r="I9" s="622">
        <v>2446071</v>
      </c>
      <c r="J9" s="622">
        <v>200211.95603775</v>
      </c>
      <c r="K9" s="621">
        <v>0</v>
      </c>
      <c r="L9" s="621">
        <v>0</v>
      </c>
      <c r="M9" s="623">
        <v>32</v>
      </c>
      <c r="N9" s="621">
        <v>1.5791999999999999</v>
      </c>
      <c r="O9" s="551">
        <v>47645942</v>
      </c>
      <c r="P9" s="615">
        <v>4267520.4243839998</v>
      </c>
      <c r="Q9" s="616">
        <v>1599</v>
      </c>
      <c r="R9" s="624">
        <v>132.35002950000001</v>
      </c>
    </row>
    <row r="10" spans="1:18" s="392" customFormat="1" ht="15" customHeight="1">
      <c r="A10" s="550" t="s">
        <v>10</v>
      </c>
      <c r="B10" s="618">
        <v>21</v>
      </c>
      <c r="C10" s="619">
        <v>63</v>
      </c>
      <c r="D10" s="620">
        <v>5.4007817500000002</v>
      </c>
      <c r="E10" s="621">
        <v>0</v>
      </c>
      <c r="F10" s="621">
        <v>0</v>
      </c>
      <c r="G10" s="621">
        <v>46516220</v>
      </c>
      <c r="H10" s="621">
        <v>4214796.8582124999</v>
      </c>
      <c r="I10" s="622">
        <v>9261892</v>
      </c>
      <c r="J10" s="622">
        <v>757540.35808899999</v>
      </c>
      <c r="K10" s="621">
        <v>0</v>
      </c>
      <c r="L10" s="621">
        <v>0</v>
      </c>
      <c r="M10" s="623">
        <v>16</v>
      </c>
      <c r="N10" s="621">
        <v>0.78959999999999997</v>
      </c>
      <c r="O10" s="551">
        <v>55778175</v>
      </c>
      <c r="P10" s="615">
        <v>4972342.6170832003</v>
      </c>
      <c r="Q10" s="616">
        <v>1670</v>
      </c>
      <c r="R10" s="624">
        <v>150.47785500000001</v>
      </c>
    </row>
    <row r="11" spans="1:18" s="392" customFormat="1" ht="15" customHeight="1">
      <c r="A11" s="550" t="s">
        <v>9</v>
      </c>
      <c r="B11" s="618">
        <v>20</v>
      </c>
      <c r="C11" s="619">
        <v>35</v>
      </c>
      <c r="D11" s="620">
        <v>3.22757125</v>
      </c>
      <c r="E11" s="621">
        <v>0</v>
      </c>
      <c r="F11" s="621">
        <v>0</v>
      </c>
      <c r="G11" s="621">
        <v>12246492</v>
      </c>
      <c r="H11" s="621">
        <v>1186990.3909314999</v>
      </c>
      <c r="I11" s="622">
        <v>40134624</v>
      </c>
      <c r="J11" s="622">
        <v>3331996.472023</v>
      </c>
      <c r="K11" s="621">
        <v>0</v>
      </c>
      <c r="L11" s="621">
        <v>0</v>
      </c>
      <c r="M11" s="623">
        <v>8</v>
      </c>
      <c r="N11" s="621">
        <v>0.39479999999999998</v>
      </c>
      <c r="O11" s="551">
        <v>52381151</v>
      </c>
      <c r="P11" s="615">
        <v>4518990.0905258004</v>
      </c>
      <c r="Q11" s="616">
        <v>1669</v>
      </c>
      <c r="R11" s="624">
        <v>155.91</v>
      </c>
    </row>
    <row r="12" spans="1:18" s="392" customFormat="1" ht="15" customHeight="1">
      <c r="A12" s="550" t="s">
        <v>8</v>
      </c>
      <c r="B12" s="618">
        <v>22</v>
      </c>
      <c r="C12" s="619">
        <v>78</v>
      </c>
      <c r="D12" s="620">
        <v>7.1770350000000001</v>
      </c>
      <c r="E12" s="621">
        <v>0</v>
      </c>
      <c r="F12" s="621">
        <v>0</v>
      </c>
      <c r="G12" s="621">
        <v>30210555</v>
      </c>
      <c r="H12" s="621">
        <v>2976639</v>
      </c>
      <c r="I12" s="622">
        <v>20787765</v>
      </c>
      <c r="J12" s="622">
        <v>1755610</v>
      </c>
      <c r="K12" s="621">
        <v>0</v>
      </c>
      <c r="L12" s="621">
        <v>0</v>
      </c>
      <c r="M12" s="623">
        <v>4</v>
      </c>
      <c r="N12" s="621">
        <v>0.19739999999999999</v>
      </c>
      <c r="O12" s="551">
        <v>50998398</v>
      </c>
      <c r="P12" s="615">
        <v>4732257</v>
      </c>
      <c r="Q12" s="616">
        <v>1084</v>
      </c>
      <c r="R12" s="624">
        <v>97.622600000000006</v>
      </c>
    </row>
    <row r="13" spans="1:18" s="392" customFormat="1">
      <c r="A13" s="550" t="s">
        <v>7</v>
      </c>
      <c r="B13" s="618">
        <v>19</v>
      </c>
      <c r="C13" s="619">
        <v>33</v>
      </c>
      <c r="D13" s="620">
        <v>3.0062160000000002</v>
      </c>
      <c r="E13" s="621">
        <v>0</v>
      </c>
      <c r="F13" s="621">
        <v>0</v>
      </c>
      <c r="G13" s="621">
        <v>36689840</v>
      </c>
      <c r="H13" s="621">
        <v>3604543</v>
      </c>
      <c r="I13" s="622">
        <v>1734919</v>
      </c>
      <c r="J13" s="622">
        <v>149804.1</v>
      </c>
      <c r="K13" s="621">
        <v>0</v>
      </c>
      <c r="L13" s="621">
        <v>0</v>
      </c>
      <c r="M13" s="623">
        <v>2</v>
      </c>
      <c r="N13" s="621">
        <v>9.8699999999999996E-2</v>
      </c>
      <c r="O13" s="551">
        <v>38424792</v>
      </c>
      <c r="P13" s="615">
        <v>3754350</v>
      </c>
      <c r="Q13" s="616">
        <v>340</v>
      </c>
      <c r="R13" s="624">
        <v>32.247729999999997</v>
      </c>
    </row>
    <row r="14" spans="1:18" s="392" customFormat="1">
      <c r="A14" s="550" t="s">
        <v>6</v>
      </c>
      <c r="B14" s="618">
        <v>21</v>
      </c>
      <c r="C14" s="619">
        <v>30</v>
      </c>
      <c r="D14" s="620">
        <v>2.895594</v>
      </c>
      <c r="E14" s="621">
        <v>0</v>
      </c>
      <c r="F14" s="621">
        <v>0</v>
      </c>
      <c r="G14" s="621">
        <v>25771335</v>
      </c>
      <c r="H14" s="621">
        <v>2577870</v>
      </c>
      <c r="I14" s="622">
        <v>20483719</v>
      </c>
      <c r="J14" s="622">
        <v>1772221</v>
      </c>
      <c r="K14" s="621">
        <v>0</v>
      </c>
      <c r="L14" s="621">
        <v>0</v>
      </c>
      <c r="M14" s="623">
        <v>1</v>
      </c>
      <c r="N14" s="621">
        <v>4.9349999999999998E-2</v>
      </c>
      <c r="O14" s="551">
        <v>46255084</v>
      </c>
      <c r="P14" s="615">
        <v>4350094</v>
      </c>
      <c r="Q14" s="616">
        <v>1046</v>
      </c>
      <c r="R14" s="624">
        <v>103.2435</v>
      </c>
    </row>
    <row r="15" spans="1:18" s="392" customFormat="1">
      <c r="A15" s="550" t="s">
        <v>5</v>
      </c>
      <c r="B15" s="618">
        <v>22</v>
      </c>
      <c r="C15" s="619">
        <v>67</v>
      </c>
      <c r="D15" s="620">
        <v>6.4540325000000003</v>
      </c>
      <c r="E15" s="621">
        <v>0</v>
      </c>
      <c r="F15" s="621">
        <v>0</v>
      </c>
      <c r="G15" s="621">
        <v>27535943</v>
      </c>
      <c r="H15" s="621">
        <v>2817212.8888094998</v>
      </c>
      <c r="I15" s="622">
        <v>14035560</v>
      </c>
      <c r="J15" s="622">
        <v>1271195.2261091999</v>
      </c>
      <c r="K15" s="621">
        <v>0</v>
      </c>
      <c r="L15" s="621">
        <v>0</v>
      </c>
      <c r="M15" s="623">
        <v>1</v>
      </c>
      <c r="N15" s="621">
        <v>4.9349999999999998E-2</v>
      </c>
      <c r="O15" s="551">
        <v>41571571</v>
      </c>
      <c r="P15" s="615">
        <v>4088414.6183012999</v>
      </c>
      <c r="Q15" s="616">
        <v>1242</v>
      </c>
      <c r="R15" s="624">
        <v>118.35595530000001</v>
      </c>
    </row>
    <row r="16" spans="1:18" s="392" customFormat="1">
      <c r="A16" s="625" t="s">
        <v>4</v>
      </c>
      <c r="B16" s="554">
        <v>21</v>
      </c>
      <c r="C16" s="551">
        <v>51</v>
      </c>
      <c r="D16" s="626">
        <v>4.8302944999999999</v>
      </c>
      <c r="E16" s="551">
        <v>0</v>
      </c>
      <c r="F16" s="551">
        <v>0</v>
      </c>
      <c r="G16" s="614">
        <v>1769526</v>
      </c>
      <c r="H16" s="627">
        <v>180642.20818925</v>
      </c>
      <c r="I16" s="627">
        <v>209626</v>
      </c>
      <c r="J16" s="627">
        <v>19093.963552500001</v>
      </c>
      <c r="K16" s="551">
        <v>0</v>
      </c>
      <c r="L16" s="551">
        <v>0</v>
      </c>
      <c r="M16" s="551">
        <v>0</v>
      </c>
      <c r="N16" s="551">
        <v>0</v>
      </c>
      <c r="O16" s="551">
        <v>1979203</v>
      </c>
      <c r="P16" s="627">
        <v>199741.00203624999</v>
      </c>
      <c r="Q16" s="551">
        <v>1254</v>
      </c>
      <c r="R16" s="551">
        <v>116.57265510000001</v>
      </c>
    </row>
    <row r="17" spans="1:18" s="392" customFormat="1">
      <c r="A17" s="550" t="s">
        <v>3</v>
      </c>
      <c r="B17" s="554">
        <v>20</v>
      </c>
      <c r="C17" s="551">
        <v>40</v>
      </c>
      <c r="D17" s="626">
        <v>3.7383025000000001</v>
      </c>
      <c r="E17" s="551">
        <v>0</v>
      </c>
      <c r="F17" s="551">
        <v>0</v>
      </c>
      <c r="G17" s="614">
        <v>1185603</v>
      </c>
      <c r="H17" s="627">
        <v>117259.43603899999</v>
      </c>
      <c r="I17" s="627">
        <v>257823</v>
      </c>
      <c r="J17" s="627">
        <v>23083.246408750001</v>
      </c>
      <c r="K17" s="551">
        <v>0</v>
      </c>
      <c r="L17" s="551">
        <v>0</v>
      </c>
      <c r="M17" s="551">
        <v>0</v>
      </c>
      <c r="N17" s="551">
        <v>0</v>
      </c>
      <c r="O17" s="551">
        <v>1443466</v>
      </c>
      <c r="P17" s="627">
        <v>140346.42075024999</v>
      </c>
      <c r="Q17" s="551">
        <v>1713</v>
      </c>
      <c r="R17" s="551">
        <v>155.81567910000001</v>
      </c>
    </row>
    <row r="18" spans="1:18" s="392" customFormat="1">
      <c r="A18" s="628"/>
      <c r="B18" s="629"/>
      <c r="C18" s="630"/>
      <c r="D18" s="631"/>
      <c r="E18" s="630"/>
      <c r="F18" s="630"/>
      <c r="G18" s="632"/>
      <c r="H18" s="633"/>
      <c r="I18" s="633"/>
      <c r="J18" s="633"/>
      <c r="K18" s="630"/>
      <c r="L18" s="630"/>
      <c r="M18" s="630"/>
      <c r="N18" s="630"/>
      <c r="O18" s="632"/>
      <c r="P18" s="633"/>
      <c r="Q18" s="630"/>
      <c r="R18" s="630"/>
    </row>
    <row r="19" spans="1:18" s="392" customFormat="1" ht="39.75" customHeight="1">
      <c r="A19" s="1318" t="s">
        <v>888</v>
      </c>
      <c r="B19" s="1319"/>
      <c r="C19" s="1319"/>
      <c r="D19" s="1319"/>
      <c r="E19" s="1319"/>
      <c r="F19" s="1319"/>
      <c r="G19" s="1319"/>
      <c r="H19" s="1319"/>
      <c r="I19" s="1319"/>
      <c r="J19" s="1319"/>
    </row>
    <row r="20" spans="1:18" s="392" customFormat="1" ht="36.75" customHeight="1">
      <c r="A20" s="1318" t="s">
        <v>2</v>
      </c>
      <c r="B20" s="1319"/>
      <c r="C20" s="1319"/>
      <c r="D20" s="1319"/>
      <c r="E20" s="1319"/>
      <c r="F20" s="1319"/>
      <c r="G20" s="1319"/>
      <c r="H20" s="1319"/>
      <c r="I20" s="1319"/>
      <c r="J20" s="1319"/>
    </row>
    <row r="21" spans="1:18" s="392" customFormat="1" ht="36" customHeight="1">
      <c r="A21" s="1318" t="s">
        <v>709</v>
      </c>
      <c r="B21" s="1319"/>
      <c r="C21" s="1319"/>
      <c r="D21" s="1319"/>
      <c r="E21" s="1319"/>
      <c r="F21" s="1319"/>
      <c r="G21" s="1319"/>
      <c r="H21" s="1319"/>
      <c r="I21" s="1319"/>
      <c r="J21" s="1319"/>
    </row>
    <row r="22" spans="1:18" s="392" customFormat="1" ht="28.35" customHeight="1">
      <c r="A22" s="391"/>
      <c r="B22" s="391"/>
      <c r="C22" s="391"/>
      <c r="D22" s="391"/>
      <c r="E22" s="391"/>
      <c r="F22" s="391"/>
      <c r="G22" s="391"/>
      <c r="H22" s="391"/>
      <c r="I22" s="391"/>
      <c r="J22" s="391"/>
      <c r="K22" s="391"/>
      <c r="L22" s="391"/>
      <c r="M22" s="391"/>
      <c r="N22" s="391"/>
      <c r="O22" s="391"/>
      <c r="P22" s="414"/>
      <c r="Q22" s="391"/>
      <c r="R22" s="391"/>
    </row>
  </sheetData>
  <mergeCells count="16">
    <mergeCell ref="A21:J21"/>
    <mergeCell ref="A1:R1"/>
    <mergeCell ref="A2:A4"/>
    <mergeCell ref="B2:B4"/>
    <mergeCell ref="C2:D3"/>
    <mergeCell ref="E2:F3"/>
    <mergeCell ref="G2:J2"/>
    <mergeCell ref="K2:N2"/>
    <mergeCell ref="O2:P3"/>
    <mergeCell ref="Q2:R3"/>
    <mergeCell ref="G3:H3"/>
    <mergeCell ref="I3:J3"/>
    <mergeCell ref="K3:L3"/>
    <mergeCell ref="M3:N3"/>
    <mergeCell ref="A19:J19"/>
    <mergeCell ref="A20:J20"/>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zoomScaleNormal="100" workbookViewId="0">
      <selection activeCell="A2" sqref="A2:A4"/>
    </sheetView>
  </sheetViews>
  <sheetFormatPr defaultColWidth="9.140625" defaultRowHeight="15"/>
  <cols>
    <col min="1" max="1" width="14.7109375" style="391" customWidth="1"/>
    <col min="2" max="2" width="9.140625" style="391" bestFit="1" customWidth="1"/>
    <col min="3" max="6" width="13.5703125" style="391" bestFit="1" customWidth="1"/>
    <col min="7" max="7" width="15" style="391" customWidth="1"/>
    <col min="8" max="8" width="13.5703125" style="391" bestFit="1" customWidth="1"/>
    <col min="9" max="9" width="15" style="391" customWidth="1"/>
    <col min="10" max="14" width="13.5703125" style="391" bestFit="1" customWidth="1"/>
    <col min="15" max="15" width="15.5703125" style="391" customWidth="1"/>
    <col min="16" max="18" width="13.5703125" style="391" bestFit="1" customWidth="1"/>
    <col min="19" max="19" width="5" style="391" bestFit="1" customWidth="1"/>
    <col min="20" max="16384" width="9.140625" style="391"/>
  </cols>
  <sheetData>
    <row r="1" spans="1:18" ht="32.25" customHeight="1">
      <c r="A1" s="1318" t="s">
        <v>889</v>
      </c>
      <c r="B1" s="1319"/>
      <c r="C1" s="1319"/>
      <c r="D1" s="1319"/>
      <c r="E1" s="1319"/>
      <c r="F1" s="1319"/>
      <c r="G1" s="1319"/>
      <c r="H1" s="1319"/>
      <c r="I1" s="1319"/>
      <c r="J1" s="1319"/>
      <c r="K1" s="1319"/>
      <c r="L1" s="1319"/>
      <c r="M1" s="1319"/>
      <c r="N1" s="1319"/>
    </row>
    <row r="2" spans="1:18" s="392" customFormat="1" ht="25.5" customHeight="1">
      <c r="A2" s="1353" t="s">
        <v>596</v>
      </c>
      <c r="B2" s="1353" t="s">
        <v>874</v>
      </c>
      <c r="C2" s="1345" t="s">
        <v>875</v>
      </c>
      <c r="D2" s="1346"/>
      <c r="E2" s="1345" t="s">
        <v>876</v>
      </c>
      <c r="F2" s="1346"/>
      <c r="G2" s="1342" t="s">
        <v>877</v>
      </c>
      <c r="H2" s="1343"/>
      <c r="I2" s="1343"/>
      <c r="J2" s="1343"/>
      <c r="K2" s="1342" t="s">
        <v>878</v>
      </c>
      <c r="L2" s="1343"/>
      <c r="M2" s="1343"/>
      <c r="N2" s="1344"/>
      <c r="O2" s="1349" t="s">
        <v>130</v>
      </c>
      <c r="P2" s="1414"/>
      <c r="Q2" s="1416" t="s">
        <v>879</v>
      </c>
      <c r="R2" s="1416"/>
    </row>
    <row r="3" spans="1:18" s="392" customFormat="1" ht="18" customHeight="1">
      <c r="A3" s="1413"/>
      <c r="B3" s="1413"/>
      <c r="C3" s="1347"/>
      <c r="D3" s="1348"/>
      <c r="E3" s="1347"/>
      <c r="F3" s="1348"/>
      <c r="G3" s="1342" t="s">
        <v>880</v>
      </c>
      <c r="H3" s="1344"/>
      <c r="I3" s="1342" t="s">
        <v>881</v>
      </c>
      <c r="J3" s="1343"/>
      <c r="K3" s="1342" t="s">
        <v>882</v>
      </c>
      <c r="L3" s="1344"/>
      <c r="M3" s="1342" t="s">
        <v>883</v>
      </c>
      <c r="N3" s="1344"/>
      <c r="O3" s="1347"/>
      <c r="P3" s="1415"/>
      <c r="Q3" s="1416"/>
      <c r="R3" s="1416"/>
    </row>
    <row r="4" spans="1:18" s="392" customFormat="1" ht="68.25" customHeight="1">
      <c r="A4" s="1354"/>
      <c r="B4" s="1354"/>
      <c r="C4" s="601" t="s">
        <v>884</v>
      </c>
      <c r="D4" s="601" t="s">
        <v>887</v>
      </c>
      <c r="E4" s="601" t="s">
        <v>884</v>
      </c>
      <c r="F4" s="601" t="s">
        <v>887</v>
      </c>
      <c r="G4" s="601" t="s">
        <v>884</v>
      </c>
      <c r="H4" s="601" t="s">
        <v>887</v>
      </c>
      <c r="I4" s="601" t="s">
        <v>884</v>
      </c>
      <c r="J4" s="601" t="s">
        <v>887</v>
      </c>
      <c r="K4" s="601" t="s">
        <v>886</v>
      </c>
      <c r="L4" s="601" t="s">
        <v>887</v>
      </c>
      <c r="M4" s="601" t="s">
        <v>884</v>
      </c>
      <c r="N4" s="601" t="s">
        <v>887</v>
      </c>
      <c r="O4" s="601" t="s">
        <v>884</v>
      </c>
      <c r="P4" s="601" t="s">
        <v>885</v>
      </c>
      <c r="Q4" s="601" t="s">
        <v>884</v>
      </c>
      <c r="R4" s="601" t="s">
        <v>887</v>
      </c>
    </row>
    <row r="5" spans="1:18" s="399" customFormat="1" ht="15" customHeight="1">
      <c r="A5" s="395" t="s">
        <v>15</v>
      </c>
      <c r="B5" s="444">
        <v>248</v>
      </c>
      <c r="C5" s="445">
        <v>93662937</v>
      </c>
      <c r="D5" s="427">
        <v>8429378.3696711399</v>
      </c>
      <c r="E5" s="445">
        <v>265608826</v>
      </c>
      <c r="F5" s="445">
        <v>21038937.515207201</v>
      </c>
      <c r="G5" s="634">
        <v>9136661286</v>
      </c>
      <c r="H5" s="445">
        <v>846479110.29054999</v>
      </c>
      <c r="I5" s="634">
        <v>8486599364</v>
      </c>
      <c r="J5" s="445">
        <v>763018087.00676501</v>
      </c>
      <c r="K5" s="445">
        <v>481501426</v>
      </c>
      <c r="L5" s="445">
        <v>40928811.9166933</v>
      </c>
      <c r="M5" s="445">
        <v>196010301</v>
      </c>
      <c r="N5" s="635">
        <v>15338809.3623145</v>
      </c>
      <c r="O5" s="636">
        <v>18660044140</v>
      </c>
      <c r="P5" s="637">
        <v>1695233134.4612</v>
      </c>
      <c r="Q5" s="427">
        <v>7359094</v>
      </c>
      <c r="R5" s="427">
        <v>588566.9</v>
      </c>
    </row>
    <row r="6" spans="1:18" s="399" customFormat="1" ht="15" customHeight="1">
      <c r="A6" s="395" t="s">
        <v>14</v>
      </c>
      <c r="B6" s="444">
        <v>228</v>
      </c>
      <c r="C6" s="445">
        <v>95319867</v>
      </c>
      <c r="D6" s="427">
        <v>8645981.0999999996</v>
      </c>
      <c r="E6" s="445">
        <v>261820358.666666</v>
      </c>
      <c r="F6" s="427">
        <v>17644185.52</v>
      </c>
      <c r="G6" s="634">
        <v>18038310827</v>
      </c>
      <c r="H6" s="445">
        <v>1684247199.4200001</v>
      </c>
      <c r="I6" s="634">
        <v>17105143402</v>
      </c>
      <c r="J6" s="445">
        <v>1561439520.1900001</v>
      </c>
      <c r="K6" s="445">
        <v>518534952</v>
      </c>
      <c r="L6" s="427">
        <v>37900650.490000002</v>
      </c>
      <c r="M6" s="445">
        <v>249177510</v>
      </c>
      <c r="N6" s="635">
        <v>16891760.27</v>
      </c>
      <c r="O6" s="636">
        <v>36268306916.666702</v>
      </c>
      <c r="P6" s="636">
        <v>3326769296.9899998</v>
      </c>
      <c r="Q6" s="445">
        <v>15125412</v>
      </c>
      <c r="R6" s="427">
        <v>1262005.05</v>
      </c>
    </row>
    <row r="7" spans="1:18" s="392" customFormat="1" ht="15" customHeight="1">
      <c r="A7" s="14" t="s">
        <v>13</v>
      </c>
      <c r="B7" s="460">
        <v>19</v>
      </c>
      <c r="C7" s="467">
        <v>9169641</v>
      </c>
      <c r="D7" s="467">
        <v>822528.52509999997</v>
      </c>
      <c r="E7" s="461">
        <v>23328033</v>
      </c>
      <c r="F7" s="467">
        <v>1693263.334</v>
      </c>
      <c r="G7" s="638">
        <v>1110216543</v>
      </c>
      <c r="H7" s="461">
        <v>101876736.40000001</v>
      </c>
      <c r="I7" s="461">
        <v>997869583</v>
      </c>
      <c r="J7" s="461">
        <v>89121342.209999993</v>
      </c>
      <c r="K7" s="461">
        <v>45132556</v>
      </c>
      <c r="L7" s="467">
        <v>3585293.6030000001</v>
      </c>
      <c r="M7" s="461">
        <v>18520358</v>
      </c>
      <c r="N7" s="606">
        <v>1362290.6740000001</v>
      </c>
      <c r="O7" s="639">
        <v>2204236714</v>
      </c>
      <c r="P7" s="640">
        <v>198461454.69999999</v>
      </c>
      <c r="Q7" s="461">
        <v>10168586</v>
      </c>
      <c r="R7" s="467">
        <v>800362.91</v>
      </c>
    </row>
    <row r="8" spans="1:18" s="392" customFormat="1" ht="15" customHeight="1">
      <c r="A8" s="14" t="s">
        <v>12</v>
      </c>
      <c r="B8" s="641">
        <v>21</v>
      </c>
      <c r="C8" s="461">
        <v>10821703</v>
      </c>
      <c r="D8" s="642">
        <v>902431.49</v>
      </c>
      <c r="E8" s="477">
        <v>26841230</v>
      </c>
      <c r="F8" s="642">
        <v>1648830.45</v>
      </c>
      <c r="G8" s="643">
        <v>1321941949</v>
      </c>
      <c r="H8" s="477">
        <v>113302958.06999899</v>
      </c>
      <c r="I8" s="638">
        <v>1184169628</v>
      </c>
      <c r="J8" s="477">
        <v>98341379.480000004</v>
      </c>
      <c r="K8" s="477">
        <v>45118696</v>
      </c>
      <c r="L8" s="642">
        <v>3069720.27</v>
      </c>
      <c r="M8" s="477">
        <v>21912688</v>
      </c>
      <c r="N8" s="644">
        <v>1362741.16</v>
      </c>
      <c r="O8" s="643">
        <v>2610805894</v>
      </c>
      <c r="P8" s="645">
        <v>218628060.91999999</v>
      </c>
      <c r="Q8" s="477">
        <v>11698194</v>
      </c>
      <c r="R8" s="642">
        <v>897362.74</v>
      </c>
    </row>
    <row r="9" spans="1:18" s="392" customFormat="1" ht="15" customHeight="1">
      <c r="A9" s="14" t="s">
        <v>11</v>
      </c>
      <c r="B9" s="462">
        <v>22</v>
      </c>
      <c r="C9" s="463">
        <v>10419989</v>
      </c>
      <c r="D9" s="468">
        <v>849300.12</v>
      </c>
      <c r="E9" s="463">
        <v>24697731</v>
      </c>
      <c r="F9" s="468">
        <v>1474311.36</v>
      </c>
      <c r="G9" s="639">
        <v>1507979086</v>
      </c>
      <c r="H9" s="463">
        <v>126365630.25</v>
      </c>
      <c r="I9" s="639">
        <v>1350457249</v>
      </c>
      <c r="J9" s="463">
        <v>109824972.33</v>
      </c>
      <c r="K9" s="463">
        <v>41339384</v>
      </c>
      <c r="L9" s="468">
        <v>2695020.25</v>
      </c>
      <c r="M9" s="463">
        <v>22400674</v>
      </c>
      <c r="N9" s="468">
        <v>1351615.28</v>
      </c>
      <c r="O9" s="639">
        <v>2957294113</v>
      </c>
      <c r="P9" s="463">
        <v>242560849.59</v>
      </c>
      <c r="Q9" s="468">
        <v>7672404</v>
      </c>
      <c r="R9" s="468">
        <v>545701.98</v>
      </c>
    </row>
    <row r="10" spans="1:18" s="392" customFormat="1" ht="15" customHeight="1">
      <c r="A10" s="14" t="s">
        <v>10</v>
      </c>
      <c r="B10" s="462">
        <v>21</v>
      </c>
      <c r="C10" s="468">
        <v>8727699</v>
      </c>
      <c r="D10" s="468">
        <v>735914.81</v>
      </c>
      <c r="E10" s="463">
        <v>24497021</v>
      </c>
      <c r="F10" s="468">
        <v>1563846.68</v>
      </c>
      <c r="G10" s="639">
        <v>1330093490</v>
      </c>
      <c r="H10" s="463">
        <v>115107334.489999</v>
      </c>
      <c r="I10" s="639">
        <v>1274173740</v>
      </c>
      <c r="J10" s="463">
        <v>107380805.04000001</v>
      </c>
      <c r="K10" s="463">
        <v>48923986</v>
      </c>
      <c r="L10" s="468">
        <v>3321276.5</v>
      </c>
      <c r="M10" s="463">
        <v>24291787</v>
      </c>
      <c r="N10" s="468">
        <v>1542587.81</v>
      </c>
      <c r="O10" s="639">
        <v>2710707723</v>
      </c>
      <c r="P10" s="463">
        <v>229651765.33000001</v>
      </c>
      <c r="Q10" s="463">
        <v>10420579</v>
      </c>
      <c r="R10" s="468">
        <v>837336.51</v>
      </c>
    </row>
    <row r="11" spans="1:18" s="392" customFormat="1" ht="15" customHeight="1">
      <c r="A11" s="14" t="s">
        <v>9</v>
      </c>
      <c r="B11" s="462">
        <v>20</v>
      </c>
      <c r="C11" s="468">
        <v>8116257</v>
      </c>
      <c r="D11" s="468">
        <v>743531.56</v>
      </c>
      <c r="E11" s="463">
        <v>23281578</v>
      </c>
      <c r="F11" s="468">
        <v>1639249.06</v>
      </c>
      <c r="G11" s="639">
        <v>1429730994</v>
      </c>
      <c r="H11" s="463">
        <v>133869958.45</v>
      </c>
      <c r="I11" s="639">
        <v>1392253742</v>
      </c>
      <c r="J11" s="463">
        <v>127106307.45</v>
      </c>
      <c r="K11" s="463">
        <v>50252120</v>
      </c>
      <c r="L11" s="468">
        <v>3847197.52</v>
      </c>
      <c r="M11" s="463">
        <v>22729586</v>
      </c>
      <c r="N11" s="468">
        <v>1634997.73</v>
      </c>
      <c r="O11" s="639">
        <v>2926364277</v>
      </c>
      <c r="P11" s="463">
        <v>268841241.77999997</v>
      </c>
      <c r="Q11" s="463">
        <v>13451405</v>
      </c>
      <c r="R11" s="468">
        <v>1155207.78</v>
      </c>
    </row>
    <row r="12" spans="1:18" s="392" customFormat="1" ht="15" customHeight="1">
      <c r="A12" s="14" t="s">
        <v>8</v>
      </c>
      <c r="B12" s="462">
        <v>22</v>
      </c>
      <c r="C12" s="468">
        <v>10068930</v>
      </c>
      <c r="D12" s="468">
        <v>934912.34</v>
      </c>
      <c r="E12" s="463">
        <v>25893862.666666601</v>
      </c>
      <c r="F12" s="468">
        <v>1851510.94</v>
      </c>
      <c r="G12" s="639">
        <v>1758170259</v>
      </c>
      <c r="H12" s="463">
        <v>168582706.36000001</v>
      </c>
      <c r="I12" s="639">
        <v>1667868891</v>
      </c>
      <c r="J12" s="463">
        <v>155540517.97</v>
      </c>
      <c r="K12" s="463">
        <v>55454871</v>
      </c>
      <c r="L12" s="468">
        <v>4312556.07</v>
      </c>
      <c r="M12" s="463">
        <v>23714429</v>
      </c>
      <c r="N12" s="468">
        <v>1758757.19</v>
      </c>
      <c r="O12" s="639">
        <v>3541171242.6666698</v>
      </c>
      <c r="P12" s="463">
        <v>332980960.86000001</v>
      </c>
      <c r="Q12" s="463">
        <v>10872272</v>
      </c>
      <c r="R12" s="468">
        <v>887797.02</v>
      </c>
    </row>
    <row r="13" spans="1:18" s="392" customFormat="1" ht="15" customHeight="1">
      <c r="A13" s="14" t="s">
        <v>7</v>
      </c>
      <c r="B13" s="462">
        <v>19</v>
      </c>
      <c r="C13" s="468">
        <v>7767856</v>
      </c>
      <c r="D13" s="468">
        <v>718960.84</v>
      </c>
      <c r="E13" s="463">
        <v>21004703</v>
      </c>
      <c r="F13" s="468">
        <v>1483115.48</v>
      </c>
      <c r="G13" s="639">
        <v>1457382597</v>
      </c>
      <c r="H13" s="463">
        <v>137653539.419999</v>
      </c>
      <c r="I13" s="639">
        <v>1385926593</v>
      </c>
      <c r="J13" s="463">
        <v>127591186.40000001</v>
      </c>
      <c r="K13" s="463">
        <v>37002907</v>
      </c>
      <c r="L13" s="468">
        <v>2830134.69</v>
      </c>
      <c r="M13" s="463">
        <v>16636991</v>
      </c>
      <c r="N13" s="468">
        <v>1191251.93</v>
      </c>
      <c r="O13" s="639">
        <v>2925721647</v>
      </c>
      <c r="P13" s="463">
        <v>271468188.75999999</v>
      </c>
      <c r="Q13" s="463">
        <v>12351660</v>
      </c>
      <c r="R13" s="468">
        <v>1051884.67</v>
      </c>
    </row>
    <row r="14" spans="1:18" s="392" customFormat="1" ht="15" customHeight="1">
      <c r="A14" s="14" t="s">
        <v>6</v>
      </c>
      <c r="B14" s="462">
        <v>21</v>
      </c>
      <c r="C14" s="468">
        <v>6325491</v>
      </c>
      <c r="D14" s="468">
        <v>618742.5</v>
      </c>
      <c r="E14" s="463">
        <v>23619943</v>
      </c>
      <c r="F14" s="468">
        <v>1636205.68</v>
      </c>
      <c r="G14" s="639">
        <v>1555735385</v>
      </c>
      <c r="H14" s="463">
        <v>153003929.889999</v>
      </c>
      <c r="I14" s="639">
        <v>1500478015</v>
      </c>
      <c r="J14" s="463">
        <v>144769208.34</v>
      </c>
      <c r="K14" s="463">
        <v>52072767</v>
      </c>
      <c r="L14" s="468">
        <v>3871435.44</v>
      </c>
      <c r="M14" s="463">
        <v>24327304</v>
      </c>
      <c r="N14" s="468">
        <v>1700390.21</v>
      </c>
      <c r="O14" s="639">
        <v>3162558905</v>
      </c>
      <c r="P14" s="463">
        <v>305599912.06999999</v>
      </c>
      <c r="Q14" s="463">
        <v>14882967</v>
      </c>
      <c r="R14" s="468">
        <v>1346873.81</v>
      </c>
    </row>
    <row r="15" spans="1:18" s="392" customFormat="1" ht="15" customHeight="1">
      <c r="A15" s="14" t="s">
        <v>5</v>
      </c>
      <c r="B15" s="462">
        <v>22</v>
      </c>
      <c r="C15" s="468">
        <v>7630570</v>
      </c>
      <c r="D15" s="468">
        <v>752722.15</v>
      </c>
      <c r="E15" s="463">
        <v>22101213</v>
      </c>
      <c r="F15" s="468">
        <v>1541566.88</v>
      </c>
      <c r="G15" s="639">
        <v>2102792733</v>
      </c>
      <c r="H15" s="463">
        <v>209597157.65000001</v>
      </c>
      <c r="I15" s="639">
        <v>2045243178</v>
      </c>
      <c r="J15" s="463">
        <v>200404675.28999901</v>
      </c>
      <c r="K15" s="463">
        <v>49789824</v>
      </c>
      <c r="L15" s="468">
        <v>3704087.26</v>
      </c>
      <c r="M15" s="463">
        <v>24230612</v>
      </c>
      <c r="N15" s="468">
        <v>1705070.53</v>
      </c>
      <c r="O15" s="639">
        <v>4251788130</v>
      </c>
      <c r="P15" s="463">
        <v>417705279.76999998</v>
      </c>
      <c r="Q15" s="463">
        <v>11842484</v>
      </c>
      <c r="R15" s="468">
        <v>1030386.29</v>
      </c>
    </row>
    <row r="16" spans="1:18" s="392" customFormat="1" ht="15" customHeight="1">
      <c r="A16" s="14" t="s">
        <v>4</v>
      </c>
      <c r="B16" s="462">
        <v>21</v>
      </c>
      <c r="C16" s="468">
        <v>8155396</v>
      </c>
      <c r="D16" s="468">
        <v>790757.32</v>
      </c>
      <c r="E16" s="463">
        <v>23004032</v>
      </c>
      <c r="F16" s="468">
        <v>1594094.19</v>
      </c>
      <c r="G16" s="639">
        <v>2231892337</v>
      </c>
      <c r="H16" s="463">
        <v>214824310.44</v>
      </c>
      <c r="I16" s="639">
        <v>2142480179</v>
      </c>
      <c r="J16" s="463">
        <v>202446725.139999</v>
      </c>
      <c r="K16" s="463">
        <v>44067890</v>
      </c>
      <c r="L16" s="468">
        <v>3263322.76</v>
      </c>
      <c r="M16" s="463">
        <v>23060962</v>
      </c>
      <c r="N16" s="468">
        <v>1603849.33</v>
      </c>
      <c r="O16" s="639">
        <v>4472660796</v>
      </c>
      <c r="P16" s="463">
        <v>424523059.19</v>
      </c>
      <c r="Q16" s="463">
        <v>13511363</v>
      </c>
      <c r="R16" s="468">
        <v>1137666.74</v>
      </c>
    </row>
    <row r="17" spans="1:18" s="392" customFormat="1" ht="15" customHeight="1">
      <c r="A17" s="14" t="s">
        <v>3</v>
      </c>
      <c r="B17" s="462">
        <v>20</v>
      </c>
      <c r="C17" s="468">
        <v>8116335</v>
      </c>
      <c r="D17" s="468">
        <v>776179.45</v>
      </c>
      <c r="E17" s="463">
        <v>23551012</v>
      </c>
      <c r="F17" s="468">
        <v>1518191.45</v>
      </c>
      <c r="G17" s="639">
        <v>2232375454</v>
      </c>
      <c r="H17" s="463">
        <v>210062938.05000001</v>
      </c>
      <c r="I17" s="639">
        <v>2164222604</v>
      </c>
      <c r="J17" s="463">
        <v>198912400.53999901</v>
      </c>
      <c r="K17" s="463">
        <v>49379951</v>
      </c>
      <c r="L17" s="468">
        <v>3400606.12</v>
      </c>
      <c r="M17" s="463">
        <v>27352119</v>
      </c>
      <c r="N17" s="468">
        <v>1678208.41</v>
      </c>
      <c r="O17" s="639">
        <v>4504997475</v>
      </c>
      <c r="P17" s="463">
        <v>416348524.01999998</v>
      </c>
      <c r="Q17" s="463">
        <v>15125412</v>
      </c>
      <c r="R17" s="468">
        <v>1262005.05</v>
      </c>
    </row>
    <row r="18" spans="1:18" s="392" customFormat="1" ht="36" customHeight="1">
      <c r="A18" s="1318" t="s">
        <v>888</v>
      </c>
      <c r="B18" s="1319"/>
      <c r="C18" s="1319"/>
      <c r="D18" s="1319"/>
      <c r="E18" s="1319"/>
      <c r="F18" s="1319"/>
      <c r="G18" s="1319"/>
      <c r="H18" s="1319"/>
      <c r="I18" s="1319"/>
      <c r="J18" s="1319"/>
      <c r="K18" s="1319"/>
      <c r="L18" s="1319"/>
      <c r="M18" s="1319"/>
      <c r="N18" s="1319"/>
      <c r="O18" s="1319"/>
      <c r="P18" s="1319"/>
      <c r="Q18" s="1319"/>
      <c r="R18" s="1319"/>
    </row>
    <row r="19" spans="1:18" s="392" customFormat="1" ht="36.75" customHeight="1">
      <c r="A19" s="1318" t="s">
        <v>2</v>
      </c>
      <c r="B19" s="1319"/>
      <c r="C19" s="1319"/>
      <c r="D19" s="1319"/>
      <c r="E19" s="1319"/>
      <c r="F19" s="1319"/>
      <c r="G19" s="1319"/>
      <c r="H19" s="1319"/>
      <c r="I19" s="1319"/>
      <c r="J19" s="1319"/>
      <c r="K19" s="1319"/>
      <c r="L19" s="1319"/>
      <c r="M19" s="1319"/>
      <c r="N19" s="1319"/>
      <c r="O19" s="1319"/>
      <c r="P19" s="1319"/>
      <c r="Q19" s="1319"/>
      <c r="R19" s="1319"/>
    </row>
    <row r="20" spans="1:18" s="392" customFormat="1" ht="38.25" customHeight="1">
      <c r="A20" s="1318" t="s">
        <v>620</v>
      </c>
      <c r="B20" s="1319"/>
      <c r="C20" s="1319"/>
      <c r="D20" s="1319"/>
      <c r="E20" s="1319"/>
      <c r="F20" s="1319"/>
      <c r="G20" s="1319"/>
      <c r="H20" s="1319"/>
      <c r="I20" s="1319"/>
      <c r="J20" s="1319"/>
      <c r="K20" s="1319"/>
      <c r="L20" s="1319"/>
      <c r="M20" s="1319"/>
      <c r="N20" s="1319"/>
      <c r="O20" s="1319"/>
      <c r="P20" s="1319"/>
      <c r="Q20" s="1319"/>
      <c r="R20" s="1319"/>
    </row>
    <row r="21" spans="1:18" s="392" customFormat="1" ht="28.35" customHeight="1"/>
    <row r="25" spans="1:18">
      <c r="G25" s="646"/>
      <c r="H25" s="646"/>
    </row>
    <row r="26" spans="1:18">
      <c r="G26" s="646"/>
      <c r="H26" s="646"/>
    </row>
    <row r="27" spans="1:18">
      <c r="G27" s="646"/>
      <c r="H27" s="646"/>
    </row>
    <row r="28" spans="1:18">
      <c r="G28" s="647"/>
      <c r="H28" s="647"/>
    </row>
    <row r="29" spans="1:18">
      <c r="G29" s="647"/>
      <c r="H29" s="647"/>
    </row>
    <row r="30" spans="1:18">
      <c r="G30" s="441"/>
      <c r="H30" s="441"/>
    </row>
  </sheetData>
  <mergeCells count="16">
    <mergeCell ref="A18:R18"/>
    <mergeCell ref="A19:R19"/>
    <mergeCell ref="A20:R20"/>
    <mergeCell ref="O2:P3"/>
    <mergeCell ref="Q2:R3"/>
    <mergeCell ref="G3:H3"/>
    <mergeCell ref="I3:J3"/>
    <mergeCell ref="K3:L3"/>
    <mergeCell ref="M3:N3"/>
    <mergeCell ref="A1:N1"/>
    <mergeCell ref="A2:A4"/>
    <mergeCell ref="B2:B4"/>
    <mergeCell ref="C2:D3"/>
    <mergeCell ref="E2:F3"/>
    <mergeCell ref="G2:J2"/>
    <mergeCell ref="K2:N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opLeftCell="A4" zoomScaleNormal="100" workbookViewId="0">
      <selection activeCell="A2" sqref="A2:A4"/>
    </sheetView>
  </sheetViews>
  <sheetFormatPr defaultColWidth="9.140625" defaultRowHeight="15"/>
  <cols>
    <col min="1" max="1" width="15.140625" style="391" customWidth="1"/>
    <col min="2" max="3" width="10.5703125" style="391" bestFit="1" customWidth="1"/>
    <col min="4" max="4" width="10.5703125" style="391" customWidth="1"/>
    <col min="5" max="7" width="10.5703125" style="391" bestFit="1" customWidth="1"/>
    <col min="8" max="8" width="11.42578125" style="391" bestFit="1" customWidth="1"/>
    <col min="9" max="13" width="10.5703125" style="391" bestFit="1" customWidth="1"/>
    <col min="14" max="14" width="10.85546875" style="391" bestFit="1" customWidth="1"/>
    <col min="15" max="15" width="4.5703125" style="391" bestFit="1" customWidth="1"/>
    <col min="16" max="16384" width="9.140625" style="391"/>
  </cols>
  <sheetData>
    <row r="1" spans="1:14" ht="31.5" customHeight="1">
      <c r="A1" s="1352" t="s">
        <v>890</v>
      </c>
      <c r="B1" s="1360"/>
      <c r="C1" s="1360"/>
      <c r="D1" s="1360"/>
      <c r="E1" s="1360"/>
      <c r="F1" s="1360"/>
      <c r="G1" s="1360"/>
      <c r="H1" s="1360"/>
      <c r="I1" s="1360"/>
      <c r="J1" s="1360"/>
      <c r="K1" s="1360"/>
      <c r="L1" s="1360"/>
      <c r="M1" s="1360"/>
      <c r="N1" s="1360"/>
    </row>
    <row r="2" spans="1:14" s="392" customFormat="1" ht="17.25" customHeight="1">
      <c r="A2" s="1353" t="s">
        <v>23</v>
      </c>
      <c r="B2" s="1342" t="s">
        <v>299</v>
      </c>
      <c r="C2" s="1343"/>
      <c r="D2" s="1343"/>
      <c r="E2" s="1343"/>
      <c r="F2" s="1343"/>
      <c r="G2" s="1343"/>
      <c r="H2" s="1344"/>
      <c r="I2" s="1342" t="s">
        <v>300</v>
      </c>
      <c r="J2" s="1343"/>
      <c r="K2" s="1343"/>
      <c r="L2" s="1343"/>
      <c r="M2" s="1343"/>
      <c r="N2" s="1344"/>
    </row>
    <row r="3" spans="1:14" s="392" customFormat="1" ht="60.75" customHeight="1">
      <c r="A3" s="1413"/>
      <c r="B3" s="1417" t="s">
        <v>891</v>
      </c>
      <c r="C3" s="1418"/>
      <c r="D3" s="1419"/>
      <c r="E3" s="1417" t="s">
        <v>892</v>
      </c>
      <c r="F3" s="1420"/>
      <c r="G3" s="1340" t="s">
        <v>130</v>
      </c>
      <c r="H3" s="1421" t="s">
        <v>893</v>
      </c>
      <c r="I3" s="1417" t="s">
        <v>894</v>
      </c>
      <c r="J3" s="1420"/>
      <c r="K3" s="1417" t="s">
        <v>892</v>
      </c>
      <c r="L3" s="1420"/>
      <c r="M3" s="1340" t="s">
        <v>130</v>
      </c>
      <c r="N3" s="1421" t="s">
        <v>893</v>
      </c>
    </row>
    <row r="4" spans="1:14" s="392" customFormat="1" ht="111" customHeight="1">
      <c r="A4" s="1354"/>
      <c r="B4" s="601" t="s">
        <v>895</v>
      </c>
      <c r="C4" s="601" t="s">
        <v>896</v>
      </c>
      <c r="D4" s="601" t="s">
        <v>897</v>
      </c>
      <c r="E4" s="601" t="s">
        <v>898</v>
      </c>
      <c r="F4" s="601" t="s">
        <v>899</v>
      </c>
      <c r="G4" s="1341"/>
      <c r="H4" s="1422"/>
      <c r="I4" s="601" t="s">
        <v>895</v>
      </c>
      <c r="J4" s="601" t="s">
        <v>896</v>
      </c>
      <c r="K4" s="601" t="s">
        <v>898</v>
      </c>
      <c r="L4" s="601" t="s">
        <v>899</v>
      </c>
      <c r="M4" s="1341"/>
      <c r="N4" s="1422"/>
    </row>
    <row r="5" spans="1:14" s="399" customFormat="1" ht="18" customHeight="1">
      <c r="A5" s="395" t="s">
        <v>15</v>
      </c>
      <c r="B5" s="397">
        <v>38867.11</v>
      </c>
      <c r="C5" s="397">
        <v>935.80000000000007</v>
      </c>
      <c r="D5" s="397">
        <v>1750.0300000000002</v>
      </c>
      <c r="E5" s="397">
        <v>343590.02</v>
      </c>
      <c r="F5" s="397">
        <v>822.4</v>
      </c>
      <c r="G5" s="397">
        <v>385965.36</v>
      </c>
      <c r="H5" s="397">
        <v>61.11</v>
      </c>
      <c r="I5" s="427">
        <v>242873.12367475999</v>
      </c>
      <c r="J5" s="397">
        <v>3968.154223345</v>
      </c>
      <c r="K5" s="397">
        <v>53890.806845500003</v>
      </c>
      <c r="L5" s="397">
        <v>8840.9483830999998</v>
      </c>
      <c r="M5" s="427">
        <v>309573.03313470498</v>
      </c>
      <c r="N5" s="397">
        <v>2826.87</v>
      </c>
    </row>
    <row r="6" spans="1:14" s="399" customFormat="1" ht="18" customHeight="1">
      <c r="A6" s="395" t="s">
        <v>14</v>
      </c>
      <c r="B6" s="397">
        <v>57733.83</v>
      </c>
      <c r="C6" s="397">
        <v>899.66</v>
      </c>
      <c r="D6" s="428">
        <v>3803.35</v>
      </c>
      <c r="E6" s="397">
        <v>462517.93</v>
      </c>
      <c r="F6" s="397">
        <v>1566.38</v>
      </c>
      <c r="G6" s="397">
        <v>522717.8</v>
      </c>
      <c r="H6" s="401">
        <v>91.04</v>
      </c>
      <c r="I6" s="397">
        <v>225426.18520449</v>
      </c>
      <c r="J6" s="397">
        <v>2576.8453236949999</v>
      </c>
      <c r="K6" s="397">
        <v>78241.397323634999</v>
      </c>
      <c r="L6" s="397">
        <v>11379.80186465</v>
      </c>
      <c r="M6" s="427">
        <v>317624.22971647</v>
      </c>
      <c r="N6" s="397">
        <v>3573.53</v>
      </c>
    </row>
    <row r="7" spans="1:14" s="392" customFormat="1" ht="18" customHeight="1">
      <c r="A7" s="14" t="s">
        <v>13</v>
      </c>
      <c r="B7" s="404">
        <v>5226.5200000000004</v>
      </c>
      <c r="C7" s="404">
        <v>74.3</v>
      </c>
      <c r="D7" s="405">
        <v>271.36</v>
      </c>
      <c r="E7" s="404">
        <v>55722.15</v>
      </c>
      <c r="F7" s="404">
        <v>493.40999999999997</v>
      </c>
      <c r="G7" s="404">
        <v>61516.380000000005</v>
      </c>
      <c r="H7" s="404">
        <v>78</v>
      </c>
      <c r="I7" s="404">
        <v>24181.920586820001</v>
      </c>
      <c r="J7" s="404">
        <v>190.89728242000001</v>
      </c>
      <c r="K7" s="404">
        <v>6749.8462899300002</v>
      </c>
      <c r="L7" s="404">
        <v>841.69989684999996</v>
      </c>
      <c r="M7" s="404">
        <v>31964.364056009999</v>
      </c>
      <c r="N7" s="404">
        <v>2840.01</v>
      </c>
    </row>
    <row r="8" spans="1:14" s="392" customFormat="1" ht="18" customHeight="1">
      <c r="A8" s="14" t="s">
        <v>12</v>
      </c>
      <c r="B8" s="408">
        <v>6666.2899999999991</v>
      </c>
      <c r="C8" s="408">
        <v>118.63999999999999</v>
      </c>
      <c r="D8" s="409">
        <v>279.02999999999997</v>
      </c>
      <c r="E8" s="408">
        <v>63354.59</v>
      </c>
      <c r="F8" s="408">
        <v>198.4</v>
      </c>
      <c r="G8" s="408">
        <v>70337.919999999998</v>
      </c>
      <c r="H8" s="408">
        <v>78.84</v>
      </c>
      <c r="I8" s="408">
        <v>33942.134638894997</v>
      </c>
      <c r="J8" s="408">
        <v>204.52472940000001</v>
      </c>
      <c r="K8" s="408">
        <v>7107.1312827499996</v>
      </c>
      <c r="L8" s="408">
        <v>1312.3353947000001</v>
      </c>
      <c r="M8" s="408">
        <v>42566.126045744997</v>
      </c>
      <c r="N8" s="408">
        <v>2865.78</v>
      </c>
    </row>
    <row r="9" spans="1:14" s="392" customFormat="1" ht="18" customHeight="1">
      <c r="A9" s="14" t="s">
        <v>11</v>
      </c>
      <c r="B9" s="408">
        <v>5199.42</v>
      </c>
      <c r="C9" s="408">
        <v>62.240000000000009</v>
      </c>
      <c r="D9" s="409">
        <v>319.83999999999997</v>
      </c>
      <c r="E9" s="408">
        <v>42310.09</v>
      </c>
      <c r="F9" s="408">
        <v>86.59</v>
      </c>
      <c r="G9" s="408">
        <v>47658.34</v>
      </c>
      <c r="H9" s="408">
        <v>79.77</v>
      </c>
      <c r="I9" s="408">
        <v>24839.291011860001</v>
      </c>
      <c r="J9" s="408">
        <v>148.68052804499999</v>
      </c>
      <c r="K9" s="408">
        <v>7488.6603811699997</v>
      </c>
      <c r="L9" s="408">
        <v>1428.9297317</v>
      </c>
      <c r="M9" s="408">
        <v>33905.561652775003</v>
      </c>
      <c r="N9" s="408">
        <v>2898.86</v>
      </c>
    </row>
    <row r="10" spans="1:14" s="392" customFormat="1" ht="18" customHeight="1">
      <c r="A10" s="14" t="s">
        <v>10</v>
      </c>
      <c r="B10" s="408">
        <v>4740.58</v>
      </c>
      <c r="C10" s="408">
        <v>112.94</v>
      </c>
      <c r="D10" s="409">
        <v>340.19</v>
      </c>
      <c r="E10" s="408">
        <v>31135.329999999998</v>
      </c>
      <c r="F10" s="408">
        <v>75.5</v>
      </c>
      <c r="G10" s="408">
        <v>36064.35</v>
      </c>
      <c r="H10" s="408">
        <v>84.79</v>
      </c>
      <c r="I10" s="408">
        <v>18631.462569529998</v>
      </c>
      <c r="J10" s="408">
        <v>418.56826238999997</v>
      </c>
      <c r="K10" s="408">
        <v>5846.5644863050002</v>
      </c>
      <c r="L10" s="408">
        <v>1065.2807706250001</v>
      </c>
      <c r="M10" s="408">
        <v>25961.87608885</v>
      </c>
      <c r="N10" s="408">
        <v>2926.1</v>
      </c>
    </row>
    <row r="11" spans="1:14" s="392" customFormat="1" ht="18" customHeight="1">
      <c r="A11" s="14" t="s">
        <v>9</v>
      </c>
      <c r="B11" s="408">
        <v>5076.6499999999996</v>
      </c>
      <c r="C11" s="408">
        <v>66.3</v>
      </c>
      <c r="D11" s="409">
        <v>329.8</v>
      </c>
      <c r="E11" s="408">
        <v>46718.59</v>
      </c>
      <c r="F11" s="408">
        <v>90.03</v>
      </c>
      <c r="G11" s="408">
        <v>51951.570000000007</v>
      </c>
      <c r="H11" s="408">
        <v>85.76</v>
      </c>
      <c r="I11" s="408">
        <v>16950.402502820001</v>
      </c>
      <c r="J11" s="408">
        <v>156.117911155</v>
      </c>
      <c r="K11" s="408">
        <v>6718.396150435</v>
      </c>
      <c r="L11" s="408">
        <v>847.807308025</v>
      </c>
      <c r="M11" s="408">
        <v>24672.723872434999</v>
      </c>
      <c r="N11" s="408">
        <v>3007.65</v>
      </c>
    </row>
    <row r="12" spans="1:14" s="392" customFormat="1" ht="18" customHeight="1">
      <c r="A12" s="14" t="s">
        <v>8</v>
      </c>
      <c r="B12" s="408">
        <v>7029.36</v>
      </c>
      <c r="C12" s="408">
        <v>73.989999999999995</v>
      </c>
      <c r="D12" s="409">
        <v>346.46</v>
      </c>
      <c r="E12" s="408">
        <v>44326.38</v>
      </c>
      <c r="F12" s="408">
        <v>149.38</v>
      </c>
      <c r="G12" s="408">
        <v>51579.11</v>
      </c>
      <c r="H12" s="408">
        <v>87.32</v>
      </c>
      <c r="I12" s="408">
        <v>21897.225202729998</v>
      </c>
      <c r="J12" s="408">
        <v>117.002588</v>
      </c>
      <c r="K12" s="408">
        <v>8841.7870522400008</v>
      </c>
      <c r="L12" s="408">
        <v>1290.6840209500001</v>
      </c>
      <c r="M12" s="408">
        <v>32146.698863919999</v>
      </c>
      <c r="N12" s="408">
        <v>3042.45</v>
      </c>
    </row>
    <row r="13" spans="1:14" s="392" customFormat="1" ht="18" customHeight="1">
      <c r="A13" s="14" t="s">
        <v>7</v>
      </c>
      <c r="B13" s="408">
        <v>5284.24</v>
      </c>
      <c r="C13" s="408">
        <v>79.010000000000005</v>
      </c>
      <c r="D13" s="409">
        <v>401.63</v>
      </c>
      <c r="E13" s="408">
        <v>25524</v>
      </c>
      <c r="F13" s="408">
        <v>67.13</v>
      </c>
      <c r="G13" s="408">
        <v>30954.38</v>
      </c>
      <c r="H13" s="408">
        <v>87.98</v>
      </c>
      <c r="I13" s="408">
        <v>18234.731179509999</v>
      </c>
      <c r="J13" s="408">
        <v>219.08228754500001</v>
      </c>
      <c r="K13" s="408">
        <v>6148.1561577350003</v>
      </c>
      <c r="L13" s="408">
        <v>884.39144102499995</v>
      </c>
      <c r="M13" s="408">
        <v>25486.361065814999</v>
      </c>
      <c r="N13" s="408">
        <v>3067.21</v>
      </c>
    </row>
    <row r="14" spans="1:14" s="392" customFormat="1" ht="18" customHeight="1">
      <c r="A14" s="14" t="s">
        <v>6</v>
      </c>
      <c r="B14" s="408">
        <v>4369.74</v>
      </c>
      <c r="C14" s="408">
        <v>67.48</v>
      </c>
      <c r="D14" s="409">
        <v>509.65</v>
      </c>
      <c r="E14" s="408">
        <v>42453.74</v>
      </c>
      <c r="F14" s="408">
        <v>102.87</v>
      </c>
      <c r="G14" s="408">
        <v>46993.83</v>
      </c>
      <c r="H14" s="408">
        <v>88.54</v>
      </c>
      <c r="I14" s="408">
        <v>13521.470920805001</v>
      </c>
      <c r="J14" s="408">
        <v>202.75416144499999</v>
      </c>
      <c r="K14" s="408">
        <v>6058.5684884800003</v>
      </c>
      <c r="L14" s="408">
        <v>870.52096874999995</v>
      </c>
      <c r="M14" s="408">
        <v>20653.314539480001</v>
      </c>
      <c r="N14" s="408">
        <v>3088.84</v>
      </c>
    </row>
    <row r="15" spans="1:14" s="392" customFormat="1" ht="18" customHeight="1">
      <c r="A15" s="14" t="s">
        <v>5</v>
      </c>
      <c r="B15" s="408">
        <v>5071.29</v>
      </c>
      <c r="C15" s="408">
        <v>73.540000000000006</v>
      </c>
      <c r="D15" s="409">
        <v>405.43</v>
      </c>
      <c r="E15" s="408">
        <v>33059.61</v>
      </c>
      <c r="F15" s="408">
        <v>126.77</v>
      </c>
      <c r="G15" s="408">
        <v>38331.21</v>
      </c>
      <c r="H15" s="408">
        <v>89.52</v>
      </c>
      <c r="I15" s="408">
        <v>19729.261362275</v>
      </c>
      <c r="J15" s="408">
        <v>202.71844694999999</v>
      </c>
      <c r="K15" s="408">
        <v>7722.2668615599996</v>
      </c>
      <c r="L15" s="408">
        <v>1120.8578138749999</v>
      </c>
      <c r="M15" s="408">
        <v>28775.104484660002</v>
      </c>
      <c r="N15" s="408">
        <v>3118.54</v>
      </c>
    </row>
    <row r="16" spans="1:14" s="392" customFormat="1" ht="18" customHeight="1">
      <c r="A16" s="14" t="s">
        <v>4</v>
      </c>
      <c r="B16" s="408">
        <v>4401.67</v>
      </c>
      <c r="C16" s="408">
        <v>123.24</v>
      </c>
      <c r="D16" s="409">
        <v>341.46</v>
      </c>
      <c r="E16" s="409">
        <v>36326.25</v>
      </c>
      <c r="F16" s="408">
        <v>91.57</v>
      </c>
      <c r="G16" s="408">
        <v>40942.730000000003</v>
      </c>
      <c r="H16" s="408">
        <v>90.23</v>
      </c>
      <c r="I16" s="408">
        <v>17833.250075069998</v>
      </c>
      <c r="J16" s="408">
        <v>605.765669</v>
      </c>
      <c r="K16" s="408">
        <v>7901.2318702450002</v>
      </c>
      <c r="L16" s="408">
        <v>777.15830989999995</v>
      </c>
      <c r="M16" s="408">
        <v>27117.405924215</v>
      </c>
      <c r="N16" s="408">
        <v>3200.41</v>
      </c>
    </row>
    <row r="17" spans="1:15" s="392" customFormat="1" ht="18" customHeight="1">
      <c r="A17" s="14" t="s">
        <v>3</v>
      </c>
      <c r="B17" s="408">
        <v>4668.07</v>
      </c>
      <c r="C17" s="408">
        <v>47.98</v>
      </c>
      <c r="D17" s="409">
        <v>258.5</v>
      </c>
      <c r="E17" s="409">
        <v>41587.199999999997</v>
      </c>
      <c r="F17" s="408">
        <v>84.73</v>
      </c>
      <c r="G17" s="408">
        <v>46387.98</v>
      </c>
      <c r="H17" s="408">
        <v>91.04</v>
      </c>
      <c r="I17" s="408">
        <v>15665.035154179999</v>
      </c>
      <c r="J17" s="408">
        <v>110.73345734500001</v>
      </c>
      <c r="K17" s="408">
        <v>7658.7883027899998</v>
      </c>
      <c r="L17" s="408">
        <v>940.13620824999998</v>
      </c>
      <c r="M17" s="408">
        <v>24374.693122565001</v>
      </c>
      <c r="N17" s="408">
        <v>3573.53</v>
      </c>
    </row>
    <row r="18" spans="1:15" s="392" customFormat="1" ht="30.75" customHeight="1">
      <c r="A18" s="1318" t="s">
        <v>2</v>
      </c>
      <c r="B18" s="1319"/>
      <c r="C18" s="1319"/>
      <c r="D18" s="1319"/>
      <c r="E18" s="1319"/>
    </row>
    <row r="19" spans="1:15" s="392" customFormat="1" ht="33" customHeight="1">
      <c r="A19" s="1318" t="s">
        <v>900</v>
      </c>
      <c r="B19" s="1319"/>
      <c r="C19" s="1319"/>
      <c r="D19" s="1319"/>
      <c r="E19" s="1319"/>
    </row>
    <row r="20" spans="1:15" s="392" customFormat="1" ht="26.1" customHeight="1">
      <c r="B20" s="412"/>
      <c r="C20" s="412"/>
      <c r="D20" s="412"/>
      <c r="E20" s="412"/>
      <c r="F20" s="412"/>
      <c r="G20" s="412"/>
      <c r="H20" s="412"/>
      <c r="I20" s="412"/>
      <c r="J20" s="412"/>
      <c r="K20" s="412"/>
      <c r="L20" s="412"/>
      <c r="M20" s="412"/>
      <c r="N20" s="412"/>
      <c r="O20" s="412"/>
    </row>
    <row r="21" spans="1:15">
      <c r="B21" s="414"/>
      <c r="C21" s="414"/>
      <c r="D21" s="414"/>
      <c r="E21" s="414"/>
      <c r="F21" s="414"/>
      <c r="G21" s="414"/>
      <c r="H21" s="414"/>
      <c r="I21" s="414"/>
      <c r="J21" s="414"/>
      <c r="K21" s="414"/>
      <c r="L21" s="414"/>
      <c r="M21" s="414"/>
      <c r="N21" s="414"/>
    </row>
    <row r="23" spans="1:15">
      <c r="B23" s="414"/>
      <c r="C23" s="414"/>
      <c r="D23" s="1318"/>
      <c r="E23" s="1319"/>
      <c r="F23" s="1319"/>
      <c r="G23" s="1319"/>
      <c r="H23" s="1319"/>
      <c r="I23" s="414"/>
      <c r="J23" s="414"/>
      <c r="K23" s="414"/>
      <c r="L23" s="414"/>
      <c r="M23" s="414"/>
    </row>
  </sheetData>
  <mergeCells count="15">
    <mergeCell ref="A18:E18"/>
    <mergeCell ref="A19:E19"/>
    <mergeCell ref="D23:H23"/>
    <mergeCell ref="A1:N1"/>
    <mergeCell ref="A2:A4"/>
    <mergeCell ref="B2:H2"/>
    <mergeCell ref="I2:N2"/>
    <mergeCell ref="B3:D3"/>
    <mergeCell ref="E3:F3"/>
    <mergeCell ref="G3:G4"/>
    <mergeCell ref="H3:H4"/>
    <mergeCell ref="I3:J3"/>
    <mergeCell ref="K3:L3"/>
    <mergeCell ref="M3:M4"/>
    <mergeCell ref="N3:N4"/>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Normal="100" workbookViewId="0">
      <selection activeCell="A2" sqref="A2:A3"/>
    </sheetView>
  </sheetViews>
  <sheetFormatPr defaultColWidth="9.140625" defaultRowHeight="15"/>
  <cols>
    <col min="1" max="11" width="14.5703125" style="391" bestFit="1" customWidth="1"/>
    <col min="12" max="12" width="4.5703125" style="391" bestFit="1" customWidth="1"/>
    <col min="13" max="16384" width="9.140625" style="391"/>
  </cols>
  <sheetData>
    <row r="1" spans="1:11" ht="38.25" customHeight="1">
      <c r="A1" s="1320" t="s">
        <v>901</v>
      </c>
      <c r="B1" s="1339"/>
      <c r="C1" s="1339"/>
      <c r="D1" s="1339"/>
      <c r="E1" s="1339"/>
      <c r="F1" s="1339"/>
      <c r="G1" s="1339"/>
      <c r="H1" s="1339"/>
      <c r="I1" s="1339"/>
      <c r="J1" s="1339"/>
      <c r="K1" s="1339"/>
    </row>
    <row r="2" spans="1:11" s="392" customFormat="1" ht="24.75" customHeight="1">
      <c r="A2" s="1353" t="s">
        <v>23</v>
      </c>
      <c r="B2" s="1342" t="s">
        <v>902</v>
      </c>
      <c r="C2" s="1343"/>
      <c r="D2" s="1343"/>
      <c r="E2" s="1343"/>
      <c r="F2" s="1344"/>
      <c r="G2" s="1342" t="s">
        <v>903</v>
      </c>
      <c r="H2" s="1343"/>
      <c r="I2" s="1343"/>
      <c r="J2" s="1343"/>
      <c r="K2" s="1344"/>
    </row>
    <row r="3" spans="1:11" s="392" customFormat="1" ht="33" customHeight="1">
      <c r="A3" s="1341"/>
      <c r="B3" s="561" t="s">
        <v>904</v>
      </c>
      <c r="C3" s="455" t="s">
        <v>905</v>
      </c>
      <c r="D3" s="455" t="s">
        <v>906</v>
      </c>
      <c r="E3" s="455" t="s">
        <v>907</v>
      </c>
      <c r="F3" s="455" t="s">
        <v>43</v>
      </c>
      <c r="G3" s="561" t="s">
        <v>904</v>
      </c>
      <c r="H3" s="455" t="s">
        <v>905</v>
      </c>
      <c r="I3" s="455" t="s">
        <v>906</v>
      </c>
      <c r="J3" s="455" t="s">
        <v>907</v>
      </c>
      <c r="K3" s="455" t="s">
        <v>43</v>
      </c>
    </row>
    <row r="4" spans="1:11" s="392" customFormat="1" ht="18" customHeight="1">
      <c r="A4" s="395" t="s">
        <v>15</v>
      </c>
      <c r="B4" s="648">
        <v>83.52593108932335</v>
      </c>
      <c r="C4" s="648">
        <v>1.0296892375292826E-3</v>
      </c>
      <c r="D4" s="648">
        <v>0</v>
      </c>
      <c r="E4" s="648">
        <v>0</v>
      </c>
      <c r="F4" s="648">
        <v>16.473039221439134</v>
      </c>
      <c r="G4" s="648">
        <v>9.498639408011627</v>
      </c>
      <c r="H4" s="648">
        <v>1.4947445784134403</v>
      </c>
      <c r="I4" s="648">
        <v>0</v>
      </c>
      <c r="J4" s="648">
        <v>0</v>
      </c>
      <c r="K4" s="648">
        <v>89.006616013574927</v>
      </c>
    </row>
    <row r="5" spans="1:11" s="392" customFormat="1" ht="18" customHeight="1">
      <c r="A5" s="395" t="s">
        <v>14</v>
      </c>
      <c r="B5" s="649">
        <v>75.228321453000007</v>
      </c>
      <c r="C5" s="649">
        <v>2.2398470000000001E-3</v>
      </c>
      <c r="D5" s="649">
        <v>0</v>
      </c>
      <c r="E5" s="649">
        <v>0</v>
      </c>
      <c r="F5" s="649">
        <v>24.769438699999998</v>
      </c>
      <c r="G5" s="649">
        <v>25.450247078</v>
      </c>
      <c r="H5" s="649">
        <v>0.41456074300000001</v>
      </c>
      <c r="I5" s="649">
        <v>0</v>
      </c>
      <c r="J5" s="649">
        <v>0</v>
      </c>
      <c r="K5" s="649">
        <v>74.135192177999997</v>
      </c>
    </row>
    <row r="6" spans="1:11" s="392" customFormat="1" ht="18" customHeight="1">
      <c r="A6" s="14" t="s">
        <v>13</v>
      </c>
      <c r="B6" s="650">
        <v>67.306914985000006</v>
      </c>
      <c r="C6" s="650">
        <v>3.2059999999999999E-6</v>
      </c>
      <c r="D6" s="650">
        <v>0</v>
      </c>
      <c r="E6" s="650">
        <v>0</v>
      </c>
      <c r="F6" s="650">
        <v>32.693081808999999</v>
      </c>
      <c r="G6" s="650">
        <v>12.68406442</v>
      </c>
      <c r="H6" s="650">
        <v>2.2825047860000001</v>
      </c>
      <c r="I6" s="650">
        <v>0</v>
      </c>
      <c r="J6" s="650">
        <v>0</v>
      </c>
      <c r="K6" s="650">
        <v>85.033430795000001</v>
      </c>
    </row>
    <row r="7" spans="1:11" s="392" customFormat="1" ht="18" customHeight="1">
      <c r="A7" s="14" t="s">
        <v>12</v>
      </c>
      <c r="B7" s="651">
        <v>68.469144592730117</v>
      </c>
      <c r="C7" s="651">
        <v>4.6133005514708758E-3</v>
      </c>
      <c r="D7" s="651">
        <v>0</v>
      </c>
      <c r="E7" s="651">
        <v>0</v>
      </c>
      <c r="F7" s="651">
        <v>31.52624210671841</v>
      </c>
      <c r="G7" s="651">
        <v>16.460193908787506</v>
      </c>
      <c r="H7" s="651">
        <v>1.3400785092853871</v>
      </c>
      <c r="I7" s="651">
        <v>0</v>
      </c>
      <c r="J7" s="651">
        <v>0</v>
      </c>
      <c r="K7" s="651">
        <v>82.199727581927107</v>
      </c>
    </row>
    <row r="8" spans="1:11" s="392" customFormat="1" ht="18" customHeight="1">
      <c r="A8" s="14" t="s">
        <v>11</v>
      </c>
      <c r="B8" s="651">
        <v>70.588089035290267</v>
      </c>
      <c r="C8" s="651">
        <v>9.8143759923646195E-6</v>
      </c>
      <c r="D8" s="651">
        <v>0</v>
      </c>
      <c r="E8" s="651">
        <v>0</v>
      </c>
      <c r="F8" s="651">
        <v>29.41190115033374</v>
      </c>
      <c r="G8" s="651">
        <v>16.877243477922725</v>
      </c>
      <c r="H8" s="651">
        <v>1.3880011106722037</v>
      </c>
      <c r="I8" s="651">
        <v>0</v>
      </c>
      <c r="J8" s="651">
        <v>0</v>
      </c>
      <c r="K8" s="651">
        <v>81.734755411405075</v>
      </c>
    </row>
    <row r="9" spans="1:11" s="392" customFormat="1" ht="18" customHeight="1">
      <c r="A9" s="14" t="s">
        <v>10</v>
      </c>
      <c r="B9" s="651">
        <v>76.549331636999995</v>
      </c>
      <c r="C9" s="651">
        <v>7.7039150000000004E-3</v>
      </c>
      <c r="D9" s="651">
        <v>0</v>
      </c>
      <c r="E9" s="651">
        <v>0</v>
      </c>
      <c r="F9" s="651">
        <v>23.442964447000001</v>
      </c>
      <c r="G9" s="651">
        <v>18.302705236000001</v>
      </c>
      <c r="H9" s="651">
        <v>1.6330992790000001</v>
      </c>
      <c r="I9" s="651">
        <v>0</v>
      </c>
      <c r="J9" s="651">
        <v>0</v>
      </c>
      <c r="K9" s="651">
        <v>80.064195484999999</v>
      </c>
    </row>
    <row r="10" spans="1:11" s="392" customFormat="1" ht="18" customHeight="1">
      <c r="A10" s="14" t="s">
        <v>9</v>
      </c>
      <c r="B10" s="651">
        <v>78.436859889999994</v>
      </c>
      <c r="C10" s="651">
        <v>7.8316540000000004E-3</v>
      </c>
      <c r="D10" s="651">
        <v>0</v>
      </c>
      <c r="E10" s="651">
        <v>0</v>
      </c>
      <c r="F10" s="651">
        <v>21.555308454999999</v>
      </c>
      <c r="G10" s="651">
        <v>17.971297473</v>
      </c>
      <c r="H10" s="651">
        <v>1.0278708329999999</v>
      </c>
      <c r="I10" s="651">
        <v>0</v>
      </c>
      <c r="J10" s="651">
        <v>0</v>
      </c>
      <c r="K10" s="651">
        <v>81.000831693999999</v>
      </c>
    </row>
    <row r="11" spans="1:11" s="392" customFormat="1" ht="18" customHeight="1">
      <c r="A11" s="14" t="s">
        <v>8</v>
      </c>
      <c r="B11" s="651">
        <v>74.787589396000001</v>
      </c>
      <c r="C11" s="651">
        <v>3.1982799999999997E-4</v>
      </c>
      <c r="D11" s="651">
        <v>0</v>
      </c>
      <c r="E11" s="651">
        <v>0</v>
      </c>
      <c r="F11" s="651">
        <v>25.212090776</v>
      </c>
      <c r="G11" s="651">
        <v>15.710926221999999</v>
      </c>
      <c r="H11" s="651">
        <v>1.1832525469999999</v>
      </c>
      <c r="I11" s="651">
        <v>0</v>
      </c>
      <c r="J11" s="651">
        <v>0</v>
      </c>
      <c r="K11" s="651">
        <v>83.105821230999993</v>
      </c>
    </row>
    <row r="12" spans="1:11" s="392" customFormat="1" ht="18" customHeight="1">
      <c r="A12" s="14" t="s">
        <v>7</v>
      </c>
      <c r="B12" s="651">
        <v>66.503088996000002</v>
      </c>
      <c r="C12" s="651">
        <v>0</v>
      </c>
      <c r="D12" s="651">
        <v>0</v>
      </c>
      <c r="E12" s="651">
        <v>0</v>
      </c>
      <c r="F12" s="651">
        <v>33.496911003999998</v>
      </c>
      <c r="G12" s="651">
        <v>15.393338206999999</v>
      </c>
      <c r="H12" s="651">
        <v>1.602656963</v>
      </c>
      <c r="I12" s="651">
        <v>0</v>
      </c>
      <c r="J12" s="651">
        <v>0</v>
      </c>
      <c r="K12" s="651">
        <v>83.00400483</v>
      </c>
    </row>
    <row r="13" spans="1:11" s="392" customFormat="1" ht="18" customHeight="1">
      <c r="A13" s="14" t="s">
        <v>6</v>
      </c>
      <c r="B13" s="651">
        <v>69.760000000000005</v>
      </c>
      <c r="C13" s="651">
        <v>0</v>
      </c>
      <c r="D13" s="651">
        <v>0</v>
      </c>
      <c r="E13" s="651">
        <v>0</v>
      </c>
      <c r="F13" s="651">
        <v>30.236609445999999</v>
      </c>
      <c r="G13" s="651">
        <v>19.161663708999999</v>
      </c>
      <c r="H13" s="651">
        <v>1.62541493</v>
      </c>
      <c r="I13" s="651">
        <v>0</v>
      </c>
      <c r="J13" s="651">
        <v>0</v>
      </c>
      <c r="K13" s="651">
        <v>79.212921360999999</v>
      </c>
    </row>
    <row r="14" spans="1:11" s="392" customFormat="1" ht="18" customHeight="1">
      <c r="A14" s="14" t="s">
        <v>5</v>
      </c>
      <c r="B14" s="652">
        <v>94.256069466</v>
      </c>
      <c r="C14" s="651">
        <v>0</v>
      </c>
      <c r="D14" s="651">
        <v>0</v>
      </c>
      <c r="E14" s="651">
        <v>0</v>
      </c>
      <c r="F14" s="651">
        <v>5.7439305340000004</v>
      </c>
      <c r="G14" s="651">
        <v>15.126961172</v>
      </c>
      <c r="H14" s="651">
        <v>0.83071357599999995</v>
      </c>
      <c r="I14" s="651">
        <v>0</v>
      </c>
      <c r="J14" s="651">
        <v>0</v>
      </c>
      <c r="K14" s="651">
        <v>84.042325251999998</v>
      </c>
    </row>
    <row r="15" spans="1:11" s="392" customFormat="1" ht="18" customHeight="1">
      <c r="A15" s="14" t="s">
        <v>4</v>
      </c>
      <c r="B15" s="651">
        <v>83.718488487000002</v>
      </c>
      <c r="C15" s="651">
        <v>0</v>
      </c>
      <c r="D15" s="651">
        <v>0</v>
      </c>
      <c r="E15" s="651">
        <v>0</v>
      </c>
      <c r="F15" s="651">
        <v>16.281511513000002</v>
      </c>
      <c r="G15" s="651">
        <v>21.10780046</v>
      </c>
      <c r="H15" s="651">
        <v>1.4825324660000001</v>
      </c>
      <c r="I15" s="651">
        <v>0</v>
      </c>
      <c r="J15" s="651">
        <v>0</v>
      </c>
      <c r="K15" s="651">
        <v>77.409667075000002</v>
      </c>
    </row>
    <row r="16" spans="1:11" s="392" customFormat="1" ht="18" customHeight="1">
      <c r="A16" s="14" t="s">
        <v>3</v>
      </c>
      <c r="B16" s="651">
        <v>94.350636016999999</v>
      </c>
      <c r="C16" s="651">
        <v>0</v>
      </c>
      <c r="D16" s="651">
        <v>0</v>
      </c>
      <c r="E16" s="651">
        <v>0</v>
      </c>
      <c r="F16" s="651">
        <v>5.6493639829999998</v>
      </c>
      <c r="G16" s="651">
        <v>25.450247078</v>
      </c>
      <c r="H16" s="651">
        <v>0.41456074300000001</v>
      </c>
      <c r="I16" s="651">
        <v>0</v>
      </c>
      <c r="J16" s="651">
        <v>0</v>
      </c>
      <c r="K16" s="651">
        <v>74.135192177999997</v>
      </c>
    </row>
    <row r="17" spans="1:11" s="392" customFormat="1" ht="37.5" customHeight="1">
      <c r="A17" s="1318" t="s">
        <v>2</v>
      </c>
      <c r="B17" s="1319"/>
      <c r="C17" s="1319"/>
      <c r="D17" s="1319"/>
      <c r="E17" s="1319"/>
      <c r="F17" s="1319"/>
      <c r="G17" s="1319"/>
      <c r="H17" s="1319"/>
      <c r="I17" s="1319"/>
      <c r="J17" s="1319"/>
      <c r="K17" s="1319"/>
    </row>
    <row r="18" spans="1:11" s="392" customFormat="1" ht="27" customHeight="1">
      <c r="A18" s="1318" t="s">
        <v>908</v>
      </c>
      <c r="B18" s="1319"/>
      <c r="C18" s="1319"/>
      <c r="D18" s="1319"/>
      <c r="E18" s="1319"/>
      <c r="F18" s="1319"/>
      <c r="G18" s="1319"/>
      <c r="H18" s="1319"/>
      <c r="I18" s="1319"/>
      <c r="J18" s="1319"/>
      <c r="K18" s="1319"/>
    </row>
    <row r="19" spans="1:11" s="392" customFormat="1" ht="27.6" customHeight="1"/>
  </sheetData>
  <mergeCells count="6">
    <mergeCell ref="A18:K18"/>
    <mergeCell ref="A1:K1"/>
    <mergeCell ref="A2:A3"/>
    <mergeCell ref="B2:F2"/>
    <mergeCell ref="G2:K2"/>
    <mergeCell ref="A17:K17"/>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Normal="100" workbookViewId="0">
      <selection activeCell="A2" sqref="A2:A3"/>
    </sheetView>
  </sheetViews>
  <sheetFormatPr defaultColWidth="9.140625" defaultRowHeight="15"/>
  <cols>
    <col min="1" max="11" width="14.5703125" style="391" bestFit="1" customWidth="1"/>
    <col min="12" max="12" width="5" style="391" bestFit="1" customWidth="1"/>
    <col min="13" max="16384" width="9.140625" style="391"/>
  </cols>
  <sheetData>
    <row r="1" spans="1:11" ht="38.25" customHeight="1">
      <c r="A1" s="1320" t="s">
        <v>909</v>
      </c>
      <c r="B1" s="1339"/>
      <c r="C1" s="1339"/>
      <c r="D1" s="1339"/>
      <c r="E1" s="1339"/>
      <c r="F1" s="1339"/>
      <c r="G1" s="1339"/>
      <c r="H1" s="1339"/>
      <c r="I1" s="1339"/>
      <c r="J1" s="1339"/>
      <c r="K1" s="1339"/>
    </row>
    <row r="2" spans="1:11" s="392" customFormat="1" ht="24.75" customHeight="1">
      <c r="A2" s="1353" t="s">
        <v>23</v>
      </c>
      <c r="B2" s="1342" t="s">
        <v>902</v>
      </c>
      <c r="C2" s="1343"/>
      <c r="D2" s="1343"/>
      <c r="E2" s="1343"/>
      <c r="F2" s="1344"/>
      <c r="G2" s="1342" t="s">
        <v>903</v>
      </c>
      <c r="H2" s="1343"/>
      <c r="I2" s="1343"/>
      <c r="J2" s="1343"/>
      <c r="K2" s="1344"/>
    </row>
    <row r="3" spans="1:11" s="392" customFormat="1" ht="33" customHeight="1">
      <c r="A3" s="1341"/>
      <c r="B3" s="561" t="s">
        <v>904</v>
      </c>
      <c r="C3" s="455" t="s">
        <v>905</v>
      </c>
      <c r="D3" s="455" t="s">
        <v>906</v>
      </c>
      <c r="E3" s="455" t="s">
        <v>907</v>
      </c>
      <c r="F3" s="455" t="s">
        <v>43</v>
      </c>
      <c r="G3" s="561" t="s">
        <v>904</v>
      </c>
      <c r="H3" s="455" t="s">
        <v>905</v>
      </c>
      <c r="I3" s="455" t="s">
        <v>906</v>
      </c>
      <c r="J3" s="455" t="s">
        <v>907</v>
      </c>
      <c r="K3" s="455" t="s">
        <v>43</v>
      </c>
    </row>
    <row r="4" spans="1:11" s="392" customFormat="1" ht="18" customHeight="1">
      <c r="A4" s="395" t="s">
        <v>15</v>
      </c>
      <c r="B4" s="486">
        <v>48.83</v>
      </c>
      <c r="C4" s="486">
        <v>8.67</v>
      </c>
      <c r="D4" s="486">
        <v>0.1</v>
      </c>
      <c r="E4" s="486">
        <v>0</v>
      </c>
      <c r="F4" s="486">
        <v>42.4</v>
      </c>
      <c r="G4" s="486">
        <v>17.79</v>
      </c>
      <c r="H4" s="486">
        <v>18.28</v>
      </c>
      <c r="I4" s="486">
        <v>9.68</v>
      </c>
      <c r="J4" s="486">
        <v>0</v>
      </c>
      <c r="K4" s="486">
        <v>54.25</v>
      </c>
    </row>
    <row r="5" spans="1:11" s="392" customFormat="1" ht="18" customHeight="1">
      <c r="A5" s="395" t="s">
        <v>14</v>
      </c>
      <c r="B5" s="486">
        <v>52.71</v>
      </c>
      <c r="C5" s="486">
        <v>7.43</v>
      </c>
      <c r="D5" s="486">
        <v>0.05</v>
      </c>
      <c r="E5" s="486">
        <v>0</v>
      </c>
      <c r="F5" s="486">
        <v>39.81</v>
      </c>
      <c r="G5" s="486">
        <v>18.11</v>
      </c>
      <c r="H5" s="486">
        <v>16.82</v>
      </c>
      <c r="I5" s="486">
        <v>5.72</v>
      </c>
      <c r="J5" s="486">
        <v>0</v>
      </c>
      <c r="K5" s="486">
        <v>59.36</v>
      </c>
    </row>
    <row r="6" spans="1:11" s="392" customFormat="1" ht="18" customHeight="1">
      <c r="A6" s="14" t="s">
        <v>13</v>
      </c>
      <c r="B6" s="489">
        <v>51.27</v>
      </c>
      <c r="C6" s="489">
        <v>7.64</v>
      </c>
      <c r="D6" s="489">
        <v>0.08</v>
      </c>
      <c r="E6" s="489">
        <v>0</v>
      </c>
      <c r="F6" s="489">
        <v>41.01</v>
      </c>
      <c r="G6" s="489">
        <v>19.34</v>
      </c>
      <c r="H6" s="489">
        <v>17.739999999999998</v>
      </c>
      <c r="I6" s="489">
        <v>9.17</v>
      </c>
      <c r="J6" s="489">
        <v>0</v>
      </c>
      <c r="K6" s="489">
        <v>53.75</v>
      </c>
    </row>
    <row r="7" spans="1:11" s="392" customFormat="1" ht="18" customHeight="1">
      <c r="A7" s="14" t="s">
        <v>12</v>
      </c>
      <c r="B7" s="490">
        <v>49.66</v>
      </c>
      <c r="C7" s="490">
        <v>7.97</v>
      </c>
      <c r="D7" s="490">
        <v>7.0000000000000007E-2</v>
      </c>
      <c r="E7" s="490">
        <v>0</v>
      </c>
      <c r="F7" s="490">
        <v>42.3</v>
      </c>
      <c r="G7" s="490">
        <v>19.329999999999998</v>
      </c>
      <c r="H7" s="490">
        <v>16.62</v>
      </c>
      <c r="I7" s="490">
        <v>8.15</v>
      </c>
      <c r="J7" s="490">
        <v>0</v>
      </c>
      <c r="K7" s="490">
        <v>55.9</v>
      </c>
    </row>
    <row r="8" spans="1:11" s="392" customFormat="1" ht="18" customHeight="1">
      <c r="A8" s="14" t="s">
        <v>11</v>
      </c>
      <c r="B8" s="490">
        <v>51.03</v>
      </c>
      <c r="C8" s="490">
        <v>8.4</v>
      </c>
      <c r="D8" s="490">
        <v>0.06</v>
      </c>
      <c r="E8" s="490">
        <v>0</v>
      </c>
      <c r="F8" s="490">
        <v>40.51</v>
      </c>
      <c r="G8" s="490">
        <v>17.46</v>
      </c>
      <c r="H8" s="490">
        <v>21.05</v>
      </c>
      <c r="I8" s="490">
        <v>12.27</v>
      </c>
      <c r="J8" s="490">
        <v>0</v>
      </c>
      <c r="K8" s="490">
        <v>49.22</v>
      </c>
    </row>
    <row r="9" spans="1:11" s="392" customFormat="1" ht="18" customHeight="1">
      <c r="A9" s="14" t="s">
        <v>10</v>
      </c>
      <c r="B9" s="490">
        <v>50.28</v>
      </c>
      <c r="C9" s="490">
        <v>8.1999999999999993</v>
      </c>
      <c r="D9" s="490">
        <v>0.06</v>
      </c>
      <c r="E9" s="490">
        <v>0</v>
      </c>
      <c r="F9" s="490">
        <v>41.46</v>
      </c>
      <c r="G9" s="490">
        <v>19.96</v>
      </c>
      <c r="H9" s="490">
        <v>16.66</v>
      </c>
      <c r="I9" s="490">
        <v>8.5</v>
      </c>
      <c r="J9" s="490">
        <v>0</v>
      </c>
      <c r="K9" s="490">
        <v>54.87</v>
      </c>
    </row>
    <row r="10" spans="1:11" s="392" customFormat="1" ht="18" customHeight="1">
      <c r="A10" s="14" t="s">
        <v>9</v>
      </c>
      <c r="B10" s="490">
        <v>50.96</v>
      </c>
      <c r="C10" s="490">
        <v>7.51</v>
      </c>
      <c r="D10" s="490">
        <v>0.06</v>
      </c>
      <c r="E10" s="490">
        <v>0</v>
      </c>
      <c r="F10" s="490">
        <v>41.47</v>
      </c>
      <c r="G10" s="490">
        <v>21.65</v>
      </c>
      <c r="H10" s="490">
        <v>14.08</v>
      </c>
      <c r="I10" s="490">
        <v>6.19</v>
      </c>
      <c r="J10" s="490">
        <v>0</v>
      </c>
      <c r="K10" s="490">
        <v>58.09</v>
      </c>
    </row>
    <row r="11" spans="1:11" s="392" customFormat="1" ht="18" customHeight="1">
      <c r="A11" s="14" t="s">
        <v>8</v>
      </c>
      <c r="B11" s="490">
        <v>51.8</v>
      </c>
      <c r="C11" s="490">
        <v>7.35</v>
      </c>
      <c r="D11" s="490">
        <v>0.04</v>
      </c>
      <c r="E11" s="490">
        <v>0</v>
      </c>
      <c r="F11" s="490">
        <v>40.81</v>
      </c>
      <c r="G11" s="490">
        <v>20.18</v>
      </c>
      <c r="H11" s="490">
        <v>16.32</v>
      </c>
      <c r="I11" s="490">
        <v>7.23</v>
      </c>
      <c r="J11" s="490">
        <v>0</v>
      </c>
      <c r="K11" s="490">
        <v>56.27</v>
      </c>
    </row>
    <row r="12" spans="1:11" s="392" customFormat="1" ht="18" customHeight="1">
      <c r="A12" s="14" t="s">
        <v>7</v>
      </c>
      <c r="B12" s="490">
        <v>51.45</v>
      </c>
      <c r="C12" s="490">
        <v>7.31</v>
      </c>
      <c r="D12" s="490">
        <v>0.05</v>
      </c>
      <c r="E12" s="490">
        <v>0</v>
      </c>
      <c r="F12" s="490">
        <v>41.19</v>
      </c>
      <c r="G12" s="490">
        <v>20.96</v>
      </c>
      <c r="H12" s="490">
        <v>14.74</v>
      </c>
      <c r="I12" s="490">
        <v>6.77</v>
      </c>
      <c r="J12" s="490">
        <v>0</v>
      </c>
      <c r="K12" s="490">
        <v>57.53</v>
      </c>
    </row>
    <row r="13" spans="1:11" s="392" customFormat="1" ht="18" customHeight="1">
      <c r="A13" s="14" t="s">
        <v>6</v>
      </c>
      <c r="B13" s="490">
        <v>52.14</v>
      </c>
      <c r="C13" s="490">
        <v>7.14</v>
      </c>
      <c r="D13" s="490">
        <v>0.05</v>
      </c>
      <c r="E13" s="490">
        <v>0</v>
      </c>
      <c r="F13" s="490">
        <v>40.68</v>
      </c>
      <c r="G13" s="490">
        <v>19.05</v>
      </c>
      <c r="H13" s="490">
        <v>14.39</v>
      </c>
      <c r="I13" s="490">
        <v>5.58</v>
      </c>
      <c r="J13" s="490">
        <v>0</v>
      </c>
      <c r="K13" s="490">
        <v>60.98</v>
      </c>
    </row>
    <row r="14" spans="1:11" s="392" customFormat="1" ht="18" customHeight="1">
      <c r="A14" s="14" t="s">
        <v>5</v>
      </c>
      <c r="B14" s="490">
        <v>53.94</v>
      </c>
      <c r="C14" s="490">
        <v>7.22</v>
      </c>
      <c r="D14" s="490">
        <v>0.03</v>
      </c>
      <c r="E14" s="490">
        <v>0</v>
      </c>
      <c r="F14" s="490">
        <v>38.799999999999997</v>
      </c>
      <c r="G14" s="490">
        <v>19.2</v>
      </c>
      <c r="H14" s="490">
        <v>15.31</v>
      </c>
      <c r="I14" s="490">
        <v>7.12</v>
      </c>
      <c r="J14" s="490">
        <v>0</v>
      </c>
      <c r="K14" s="490">
        <v>58.37</v>
      </c>
    </row>
    <row r="15" spans="1:11" s="392" customFormat="1" ht="18" customHeight="1">
      <c r="A15" s="14" t="s">
        <v>4</v>
      </c>
      <c r="B15" s="490">
        <v>55.07</v>
      </c>
      <c r="C15" s="490">
        <v>6.99</v>
      </c>
      <c r="D15" s="490">
        <v>0.04</v>
      </c>
      <c r="E15" s="490">
        <v>0</v>
      </c>
      <c r="F15" s="490">
        <v>37.9</v>
      </c>
      <c r="G15" s="490">
        <v>20.61</v>
      </c>
      <c r="H15" s="490">
        <v>17.34</v>
      </c>
      <c r="I15" s="490">
        <v>6.66</v>
      </c>
      <c r="J15" s="490">
        <v>0</v>
      </c>
      <c r="K15" s="490">
        <v>55.4</v>
      </c>
    </row>
    <row r="16" spans="1:11" s="392" customFormat="1" ht="18" customHeight="1">
      <c r="A16" s="14" t="s">
        <v>3</v>
      </c>
      <c r="B16" s="490">
        <v>56.37</v>
      </c>
      <c r="C16" s="490">
        <v>6.79</v>
      </c>
      <c r="D16" s="490">
        <v>0.04</v>
      </c>
      <c r="E16" s="490">
        <v>0</v>
      </c>
      <c r="F16" s="490">
        <v>36.799999999999997</v>
      </c>
      <c r="G16" s="490">
        <v>18.11</v>
      </c>
      <c r="H16" s="490">
        <v>16.82</v>
      </c>
      <c r="I16" s="490">
        <v>5.72</v>
      </c>
      <c r="J16" s="490">
        <v>0</v>
      </c>
      <c r="K16" s="490">
        <v>59.36</v>
      </c>
    </row>
    <row r="17" spans="1:11" s="392" customFormat="1" ht="34.5" customHeight="1">
      <c r="A17" s="1318" t="s">
        <v>2</v>
      </c>
      <c r="B17" s="1318"/>
      <c r="C17" s="1318"/>
      <c r="D17" s="1318"/>
      <c r="E17" s="1318"/>
      <c r="F17" s="1318"/>
      <c r="G17" s="1318"/>
      <c r="H17" s="1318"/>
      <c r="I17" s="1318"/>
      <c r="J17" s="1318"/>
      <c r="K17" s="1318"/>
    </row>
    <row r="18" spans="1:11" s="392" customFormat="1" ht="30.75" customHeight="1">
      <c r="A18" s="1318" t="s">
        <v>766</v>
      </c>
      <c r="B18" s="1318"/>
      <c r="C18" s="1318"/>
      <c r="D18" s="1318"/>
      <c r="E18" s="1318"/>
      <c r="F18" s="1318"/>
      <c r="G18" s="1318"/>
      <c r="H18" s="1318"/>
      <c r="I18" s="1318"/>
      <c r="J18" s="1318"/>
      <c r="K18" s="1318"/>
    </row>
    <row r="19" spans="1:11" s="392" customFormat="1" ht="26.85" customHeight="1"/>
  </sheetData>
  <mergeCells count="6">
    <mergeCell ref="A18:K18"/>
    <mergeCell ref="A1:K1"/>
    <mergeCell ref="A2:A3"/>
    <mergeCell ref="B2:F2"/>
    <mergeCell ref="G2:K2"/>
    <mergeCell ref="A17:K17"/>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zoomScale="70" zoomScaleNormal="70" workbookViewId="0">
      <selection sqref="A1:XFD1048576"/>
    </sheetView>
  </sheetViews>
  <sheetFormatPr defaultColWidth="28.140625" defaultRowHeight="15"/>
  <cols>
    <col min="1" max="16384" width="28.140625" style="889"/>
  </cols>
  <sheetData>
    <row r="1" spans="1:17" ht="71.25" customHeight="1">
      <c r="A1" s="1222" t="s">
        <v>1474</v>
      </c>
      <c r="B1" s="1222"/>
      <c r="C1" s="1222"/>
      <c r="D1" s="1222"/>
      <c r="E1" s="1222"/>
      <c r="F1" s="1222"/>
      <c r="G1" s="1222"/>
      <c r="H1" s="1222"/>
      <c r="I1" s="1222"/>
      <c r="J1" s="1222"/>
      <c r="K1" s="887"/>
      <c r="L1" s="888"/>
      <c r="M1" s="888"/>
      <c r="N1" s="888"/>
      <c r="O1" s="888"/>
      <c r="P1" s="888"/>
      <c r="Q1" s="888"/>
    </row>
    <row r="2" spans="1:17" ht="36" customHeight="1">
      <c r="A2" s="1223" t="s">
        <v>1214</v>
      </c>
      <c r="B2" s="1223" t="s">
        <v>1215</v>
      </c>
      <c r="C2" s="1223" t="s">
        <v>1216</v>
      </c>
      <c r="D2" s="1224" t="s">
        <v>1217</v>
      </c>
      <c r="E2" s="1226" t="s">
        <v>1218</v>
      </c>
      <c r="F2" s="1227" t="s">
        <v>1219</v>
      </c>
      <c r="G2" s="1228" t="s">
        <v>1220</v>
      </c>
      <c r="H2" s="1229"/>
      <c r="I2" s="1230" t="s">
        <v>1221</v>
      </c>
      <c r="J2" s="1223" t="s">
        <v>1222</v>
      </c>
      <c r="K2" s="890"/>
      <c r="L2" s="884"/>
      <c r="M2" s="884"/>
      <c r="N2" s="888"/>
      <c r="O2" s="888"/>
      <c r="P2" s="888"/>
      <c r="Q2" s="884"/>
    </row>
    <row r="3" spans="1:17" ht="126.75" customHeight="1">
      <c r="A3" s="1223"/>
      <c r="B3" s="1223"/>
      <c r="C3" s="1223"/>
      <c r="D3" s="1225"/>
      <c r="E3" s="1226"/>
      <c r="F3" s="1227"/>
      <c r="G3" s="1206" t="s">
        <v>1223</v>
      </c>
      <c r="H3" s="1206" t="s">
        <v>1224</v>
      </c>
      <c r="I3" s="1230"/>
      <c r="J3" s="1223"/>
      <c r="K3" s="890"/>
      <c r="L3" s="888"/>
      <c r="M3" s="884"/>
      <c r="N3" s="884"/>
      <c r="O3" s="884"/>
      <c r="P3" s="884"/>
      <c r="Q3" s="888"/>
    </row>
    <row r="4" spans="1:17" ht="30">
      <c r="A4" s="891">
        <v>1</v>
      </c>
      <c r="B4" s="891" t="s">
        <v>1475</v>
      </c>
      <c r="C4" s="891" t="s">
        <v>1476</v>
      </c>
      <c r="D4" s="892" t="s">
        <v>1477</v>
      </c>
      <c r="E4" s="893" t="s">
        <v>1478</v>
      </c>
      <c r="F4" s="893" t="s">
        <v>1479</v>
      </c>
      <c r="G4" s="894">
        <v>4628390</v>
      </c>
      <c r="H4" s="891">
        <v>26</v>
      </c>
      <c r="I4" s="891">
        <v>0.1</v>
      </c>
      <c r="J4" s="891">
        <v>4.5999999999999999E-2</v>
      </c>
      <c r="K4" s="890"/>
      <c r="L4" s="888"/>
      <c r="M4" s="888"/>
      <c r="N4" s="888"/>
      <c r="O4" s="888"/>
      <c r="P4" s="888"/>
      <c r="Q4" s="888"/>
    </row>
    <row r="5" spans="1:17" ht="60">
      <c r="A5" s="891">
        <v>2</v>
      </c>
      <c r="B5" s="891" t="s">
        <v>1480</v>
      </c>
      <c r="C5" s="895" t="s">
        <v>1481</v>
      </c>
      <c r="D5" s="892" t="s">
        <v>1482</v>
      </c>
      <c r="E5" s="893" t="s">
        <v>1479</v>
      </c>
      <c r="F5" s="893" t="s">
        <v>1483</v>
      </c>
      <c r="G5" s="894">
        <v>69084020</v>
      </c>
      <c r="H5" s="891">
        <v>25.19</v>
      </c>
      <c r="I5" s="891">
        <v>42.9</v>
      </c>
      <c r="J5" s="891">
        <v>296.37</v>
      </c>
      <c r="K5" s="890"/>
      <c r="L5" s="888"/>
      <c r="M5" s="888"/>
      <c r="N5" s="888"/>
      <c r="O5" s="888"/>
      <c r="P5" s="888"/>
      <c r="Q5" s="888"/>
    </row>
    <row r="6" spans="1:17" ht="60">
      <c r="A6" s="891">
        <v>3</v>
      </c>
      <c r="B6" s="891" t="s">
        <v>1484</v>
      </c>
      <c r="C6" s="895" t="s">
        <v>1485</v>
      </c>
      <c r="D6" s="892" t="s">
        <v>1486</v>
      </c>
      <c r="E6" s="893" t="s">
        <v>1487</v>
      </c>
      <c r="F6" s="893" t="s">
        <v>1488</v>
      </c>
      <c r="G6" s="894">
        <v>130273</v>
      </c>
      <c r="H6" s="891">
        <v>26</v>
      </c>
      <c r="I6" s="891">
        <v>25</v>
      </c>
      <c r="J6" s="891">
        <v>0.32</v>
      </c>
      <c r="K6" s="896"/>
      <c r="L6" s="897"/>
      <c r="M6" s="888"/>
      <c r="N6" s="888"/>
      <c r="O6" s="888"/>
      <c r="P6" s="888"/>
      <c r="Q6" s="888"/>
    </row>
    <row r="7" spans="1:17" ht="60">
      <c r="A7" s="891">
        <v>4</v>
      </c>
      <c r="B7" s="891" t="s">
        <v>1489</v>
      </c>
      <c r="C7" s="895" t="s">
        <v>1490</v>
      </c>
      <c r="D7" s="892" t="s">
        <v>1491</v>
      </c>
      <c r="E7" s="893" t="s">
        <v>1487</v>
      </c>
      <c r="F7" s="893" t="s">
        <v>1488</v>
      </c>
      <c r="G7" s="894">
        <v>13000</v>
      </c>
      <c r="H7" s="891">
        <v>26</v>
      </c>
      <c r="I7" s="891">
        <v>720</v>
      </c>
      <c r="J7" s="891">
        <v>0.93600000000000005</v>
      </c>
      <c r="K7" s="896"/>
      <c r="L7" s="897"/>
      <c r="M7" s="888"/>
      <c r="N7" s="888"/>
      <c r="O7" s="888"/>
      <c r="P7" s="888"/>
      <c r="Q7" s="888"/>
    </row>
    <row r="8" spans="1:17" ht="30">
      <c r="A8" s="891">
        <v>5</v>
      </c>
      <c r="B8" s="895" t="s">
        <v>1492</v>
      </c>
      <c r="C8" s="895" t="s">
        <v>1493</v>
      </c>
      <c r="D8" s="892" t="s">
        <v>1494</v>
      </c>
      <c r="E8" s="893" t="s">
        <v>1495</v>
      </c>
      <c r="F8" s="893" t="s">
        <v>1496</v>
      </c>
      <c r="G8" s="894">
        <v>975000</v>
      </c>
      <c r="H8" s="891">
        <v>26</v>
      </c>
      <c r="I8" s="891">
        <v>14</v>
      </c>
      <c r="J8" s="891">
        <v>1.365</v>
      </c>
      <c r="K8" s="896"/>
      <c r="L8" s="897"/>
      <c r="M8" s="888"/>
      <c r="N8" s="888"/>
      <c r="O8" s="888"/>
      <c r="P8" s="888"/>
      <c r="Q8" s="888"/>
    </row>
    <row r="9" spans="1:17">
      <c r="A9" s="888"/>
      <c r="B9" s="884"/>
      <c r="C9" s="888"/>
      <c r="D9" s="888"/>
      <c r="E9" s="888"/>
      <c r="F9" s="888"/>
      <c r="G9" s="888"/>
      <c r="H9" s="888"/>
      <c r="I9" s="888"/>
      <c r="J9" s="888"/>
      <c r="K9" s="896"/>
      <c r="L9" s="897"/>
      <c r="M9" s="888"/>
      <c r="N9" s="888"/>
      <c r="O9" s="888"/>
      <c r="P9" s="888"/>
      <c r="Q9" s="888"/>
    </row>
    <row r="10" spans="1:17">
      <c r="A10" s="898"/>
      <c r="B10" s="898"/>
      <c r="C10" s="898"/>
      <c r="D10" s="899"/>
      <c r="E10" s="899"/>
      <c r="F10" s="899"/>
      <c r="G10" s="898"/>
      <c r="H10" s="898"/>
      <c r="I10" s="898"/>
      <c r="J10" s="898"/>
      <c r="K10" s="896"/>
      <c r="L10" s="897"/>
      <c r="M10" s="888"/>
      <c r="N10" s="888"/>
      <c r="O10" s="888"/>
      <c r="P10" s="888"/>
      <c r="Q10" s="888"/>
    </row>
    <row r="11" spans="1:17">
      <c r="A11" s="900"/>
      <c r="B11" s="901"/>
      <c r="C11" s="901"/>
      <c r="D11" s="902"/>
      <c r="E11" s="903"/>
      <c r="F11" s="903"/>
      <c r="G11" s="904"/>
      <c r="H11" s="904"/>
      <c r="I11" s="904"/>
      <c r="J11" s="904"/>
      <c r="K11" s="888"/>
      <c r="L11" s="897"/>
      <c r="M11" s="888"/>
      <c r="N11" s="888"/>
      <c r="O11" s="888"/>
      <c r="P11" s="888"/>
      <c r="Q11" s="888"/>
    </row>
    <row r="12" spans="1:17">
      <c r="A12" s="900"/>
      <c r="B12" s="901"/>
      <c r="C12" s="901"/>
      <c r="D12" s="903"/>
      <c r="E12" s="903"/>
      <c r="F12" s="903"/>
      <c r="G12" s="904"/>
      <c r="H12" s="904"/>
      <c r="I12" s="904"/>
      <c r="J12" s="904"/>
      <c r="K12" s="888"/>
      <c r="L12" s="888"/>
      <c r="M12" s="888"/>
    </row>
    <row r="13" spans="1:17">
      <c r="A13" s="900"/>
      <c r="B13" s="901"/>
      <c r="C13" s="901"/>
      <c r="D13" s="902"/>
      <c r="E13" s="903"/>
      <c r="F13" s="903"/>
      <c r="G13" s="904"/>
      <c r="H13" s="904"/>
      <c r="I13" s="904"/>
      <c r="J13" s="904"/>
      <c r="K13" s="888"/>
      <c r="L13" s="888"/>
      <c r="M13" s="888"/>
    </row>
    <row r="14" spans="1:17">
      <c r="A14" s="900"/>
      <c r="B14" s="901"/>
      <c r="C14" s="901"/>
      <c r="D14" s="903"/>
      <c r="E14" s="903"/>
      <c r="F14" s="903"/>
      <c r="G14" s="904"/>
      <c r="H14" s="904"/>
      <c r="I14" s="904"/>
      <c r="J14" s="904"/>
      <c r="K14" s="888"/>
      <c r="L14" s="888"/>
      <c r="M14" s="888"/>
    </row>
    <row r="15" spans="1:17">
      <c r="A15" s="898"/>
      <c r="B15" s="905"/>
      <c r="C15" s="898"/>
      <c r="D15" s="899"/>
      <c r="E15" s="899"/>
      <c r="F15" s="899"/>
      <c r="G15" s="898"/>
      <c r="H15" s="898"/>
      <c r="I15" s="898"/>
      <c r="J15" s="898"/>
      <c r="K15" s="888"/>
      <c r="L15" s="888"/>
      <c r="M15" s="888"/>
    </row>
    <row r="16" spans="1:17">
      <c r="A16" s="898"/>
      <c r="B16" s="905"/>
      <c r="C16" s="898"/>
      <c r="D16" s="899"/>
      <c r="E16" s="899"/>
      <c r="F16" s="899"/>
      <c r="G16" s="898"/>
      <c r="H16" s="898"/>
      <c r="I16" s="898"/>
      <c r="J16" s="898"/>
      <c r="K16" s="888"/>
      <c r="L16" s="888"/>
      <c r="M16" s="888"/>
    </row>
    <row r="17" spans="1:13">
      <c r="A17" s="888"/>
      <c r="B17" s="884"/>
      <c r="C17" s="888"/>
      <c r="D17" s="888"/>
      <c r="E17" s="888"/>
      <c r="F17" s="888"/>
      <c r="G17" s="888"/>
      <c r="H17" s="888"/>
      <c r="I17" s="888"/>
      <c r="J17" s="888"/>
      <c r="K17" s="898"/>
      <c r="L17" s="898"/>
      <c r="M17" s="898"/>
    </row>
    <row r="18" spans="1:13">
      <c r="A18" s="888"/>
      <c r="B18" s="888"/>
      <c r="C18" s="888"/>
      <c r="D18" s="888"/>
      <c r="E18" s="888"/>
      <c r="F18" s="888"/>
      <c r="G18" s="888"/>
      <c r="H18" s="888"/>
      <c r="I18" s="888"/>
      <c r="J18" s="888"/>
      <c r="K18" s="898"/>
      <c r="L18" s="898"/>
      <c r="M18" s="898"/>
    </row>
    <row r="19" spans="1:13">
      <c r="A19" s="888"/>
      <c r="B19" s="888"/>
      <c r="C19" s="888"/>
      <c r="D19" s="888"/>
      <c r="E19" s="888"/>
      <c r="F19" s="888"/>
      <c r="G19" s="888"/>
      <c r="H19" s="888"/>
      <c r="I19" s="888"/>
      <c r="J19" s="888"/>
      <c r="K19" s="898"/>
      <c r="L19" s="898"/>
      <c r="M19" s="898"/>
    </row>
    <row r="20" spans="1:13">
      <c r="A20" s="888"/>
      <c r="B20" s="888"/>
      <c r="C20" s="888"/>
      <c r="D20" s="888"/>
      <c r="E20" s="888"/>
      <c r="F20" s="888"/>
      <c r="G20" s="888"/>
      <c r="H20" s="888"/>
      <c r="I20" s="888"/>
      <c r="J20" s="888"/>
      <c r="K20" s="898"/>
      <c r="L20" s="898"/>
      <c r="M20" s="898"/>
    </row>
    <row r="21" spans="1:13">
      <c r="A21" s="888"/>
      <c r="B21" s="888"/>
      <c r="C21" s="888"/>
      <c r="D21" s="888"/>
      <c r="E21" s="888"/>
      <c r="F21" s="888"/>
      <c r="G21" s="888"/>
      <c r="H21" s="888"/>
      <c r="I21" s="888"/>
      <c r="J21" s="888"/>
      <c r="K21" s="898"/>
      <c r="L21" s="898"/>
      <c r="M21" s="898"/>
    </row>
    <row r="22" spans="1:13">
      <c r="A22" s="888"/>
      <c r="B22" s="888"/>
      <c r="C22" s="888"/>
      <c r="D22" s="888"/>
      <c r="E22" s="888"/>
      <c r="F22" s="888"/>
      <c r="G22" s="888"/>
      <c r="H22" s="888"/>
      <c r="I22" s="888"/>
      <c r="J22" s="888"/>
      <c r="K22" s="898"/>
      <c r="L22" s="898"/>
      <c r="M22" s="898"/>
    </row>
    <row r="23" spans="1:13">
      <c r="A23" s="888"/>
      <c r="B23" s="888"/>
      <c r="C23" s="888"/>
      <c r="D23" s="888"/>
      <c r="E23" s="888"/>
      <c r="F23" s="888"/>
      <c r="G23" s="888"/>
      <c r="H23" s="888"/>
      <c r="I23" s="888"/>
      <c r="J23" s="888"/>
      <c r="K23" s="898"/>
      <c r="L23" s="898"/>
      <c r="M23" s="898"/>
    </row>
  </sheetData>
  <mergeCells count="10">
    <mergeCell ref="A1:J1"/>
    <mergeCell ref="A2:A3"/>
    <mergeCell ref="B2:B3"/>
    <mergeCell ref="C2:C3"/>
    <mergeCell ref="D2:D3"/>
    <mergeCell ref="E2:E3"/>
    <mergeCell ref="F2:F3"/>
    <mergeCell ref="G2:H2"/>
    <mergeCell ref="I2:I3"/>
    <mergeCell ref="J2:J3"/>
  </mergeCells>
  <printOptions horizontalCentered="1"/>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Normal="100" workbookViewId="0">
      <selection activeCell="A2" sqref="A2:K3"/>
    </sheetView>
  </sheetViews>
  <sheetFormatPr defaultColWidth="9.140625" defaultRowHeight="15"/>
  <cols>
    <col min="1" max="7" width="14.5703125" style="391" bestFit="1" customWidth="1"/>
    <col min="8" max="8" width="15" style="391" bestFit="1" customWidth="1"/>
    <col min="9" max="9" width="14.42578125" style="391" bestFit="1" customWidth="1"/>
    <col min="10" max="10" width="16" style="391" customWidth="1"/>
    <col min="11" max="11" width="14.5703125" style="391" bestFit="1" customWidth="1"/>
    <col min="12" max="12" width="4.5703125" style="391" bestFit="1" customWidth="1"/>
    <col min="13" max="16384" width="9.140625" style="391"/>
  </cols>
  <sheetData>
    <row r="1" spans="1:11" ht="40.5" customHeight="1">
      <c r="A1" s="1328" t="s">
        <v>910</v>
      </c>
      <c r="B1" s="1329"/>
      <c r="C1" s="1329"/>
      <c r="D1" s="1329"/>
      <c r="E1" s="1329"/>
      <c r="F1" s="1329"/>
      <c r="G1" s="1329"/>
      <c r="H1" s="1329"/>
    </row>
    <row r="2" spans="1:11" s="392" customFormat="1" ht="18" customHeight="1">
      <c r="A2" s="1373" t="s">
        <v>911</v>
      </c>
      <c r="B2" s="1377"/>
      <c r="C2" s="1377"/>
      <c r="D2" s="1377"/>
      <c r="E2" s="1377"/>
      <c r="F2" s="1377"/>
      <c r="G2" s="1377"/>
      <c r="H2" s="1377"/>
      <c r="I2" s="1377"/>
      <c r="J2" s="1377"/>
      <c r="K2" s="1374"/>
    </row>
    <row r="3" spans="1:11" s="392" customFormat="1" ht="93.75" customHeight="1">
      <c r="A3" s="653" t="s">
        <v>23</v>
      </c>
      <c r="B3" s="455" t="s">
        <v>912</v>
      </c>
      <c r="C3" s="455" t="s">
        <v>913</v>
      </c>
      <c r="D3" s="455" t="s">
        <v>914</v>
      </c>
      <c r="E3" s="561" t="s">
        <v>915</v>
      </c>
      <c r="F3" s="455" t="s">
        <v>916</v>
      </c>
      <c r="G3" s="455" t="s">
        <v>917</v>
      </c>
      <c r="H3" s="455" t="s">
        <v>918</v>
      </c>
      <c r="I3" s="455" t="s">
        <v>919</v>
      </c>
      <c r="J3" s="455" t="s">
        <v>920</v>
      </c>
      <c r="K3" s="455" t="s">
        <v>921</v>
      </c>
    </row>
    <row r="4" spans="1:11" s="399" customFormat="1" ht="18" customHeight="1">
      <c r="A4" s="395" t="s">
        <v>15</v>
      </c>
      <c r="B4" s="486">
        <v>0</v>
      </c>
      <c r="C4" s="486">
        <v>100</v>
      </c>
      <c r="D4" s="486">
        <v>0</v>
      </c>
      <c r="E4" s="486">
        <v>0</v>
      </c>
      <c r="F4" s="486">
        <v>0</v>
      </c>
      <c r="G4" s="486">
        <v>0</v>
      </c>
      <c r="H4" s="486">
        <v>0</v>
      </c>
      <c r="I4" s="486">
        <v>0</v>
      </c>
      <c r="J4" s="486">
        <v>0</v>
      </c>
      <c r="K4" s="486">
        <v>0</v>
      </c>
    </row>
    <row r="5" spans="1:11" s="399" customFormat="1" ht="18" customHeight="1">
      <c r="A5" s="395" t="s">
        <v>14</v>
      </c>
      <c r="B5" s="654">
        <v>0</v>
      </c>
      <c r="C5" s="654">
        <v>100</v>
      </c>
      <c r="D5" s="654">
        <v>0</v>
      </c>
      <c r="E5" s="654">
        <v>0</v>
      </c>
      <c r="F5" s="654">
        <v>0</v>
      </c>
      <c r="G5" s="654">
        <v>0</v>
      </c>
      <c r="H5" s="654">
        <v>0</v>
      </c>
      <c r="I5" s="654">
        <v>0</v>
      </c>
      <c r="J5" s="654">
        <v>0</v>
      </c>
      <c r="K5" s="654">
        <v>0</v>
      </c>
    </row>
    <row r="6" spans="1:11" s="392" customFormat="1" ht="18" customHeight="1">
      <c r="A6" s="14" t="s">
        <v>13</v>
      </c>
      <c r="B6" s="489">
        <v>0</v>
      </c>
      <c r="C6" s="489">
        <v>100</v>
      </c>
      <c r="D6" s="489">
        <v>0</v>
      </c>
      <c r="E6" s="489">
        <v>0</v>
      </c>
      <c r="F6" s="489">
        <v>0</v>
      </c>
      <c r="G6" s="489">
        <v>0</v>
      </c>
      <c r="H6" s="489">
        <v>0</v>
      </c>
      <c r="I6" s="489">
        <v>0</v>
      </c>
      <c r="J6" s="489">
        <v>0</v>
      </c>
      <c r="K6" s="489">
        <v>0</v>
      </c>
    </row>
    <row r="7" spans="1:11" s="392" customFormat="1" ht="18" customHeight="1">
      <c r="A7" s="14" t="s">
        <v>12</v>
      </c>
      <c r="B7" s="490">
        <v>0</v>
      </c>
      <c r="C7" s="490">
        <v>100</v>
      </c>
      <c r="D7" s="490">
        <v>0</v>
      </c>
      <c r="E7" s="490">
        <v>0</v>
      </c>
      <c r="F7" s="490">
        <v>0</v>
      </c>
      <c r="G7" s="490">
        <v>0</v>
      </c>
      <c r="H7" s="490">
        <v>0</v>
      </c>
      <c r="I7" s="490">
        <v>0</v>
      </c>
      <c r="J7" s="490">
        <v>0</v>
      </c>
      <c r="K7" s="490">
        <v>0</v>
      </c>
    </row>
    <row r="8" spans="1:11" s="392" customFormat="1" ht="18" customHeight="1">
      <c r="A8" s="14" t="s">
        <v>11</v>
      </c>
      <c r="B8" s="490">
        <v>0</v>
      </c>
      <c r="C8" s="490">
        <v>100</v>
      </c>
      <c r="D8" s="490">
        <v>0</v>
      </c>
      <c r="E8" s="490">
        <v>0</v>
      </c>
      <c r="F8" s="490">
        <v>0</v>
      </c>
      <c r="G8" s="490">
        <v>0</v>
      </c>
      <c r="H8" s="490">
        <v>0</v>
      </c>
      <c r="I8" s="490">
        <v>0</v>
      </c>
      <c r="J8" s="490">
        <v>0</v>
      </c>
      <c r="K8" s="490">
        <v>0</v>
      </c>
    </row>
    <row r="9" spans="1:11" s="392" customFormat="1" ht="18" customHeight="1">
      <c r="A9" s="14" t="s">
        <v>10</v>
      </c>
      <c r="B9" s="490">
        <v>0</v>
      </c>
      <c r="C9" s="490">
        <v>100</v>
      </c>
      <c r="D9" s="490">
        <v>0</v>
      </c>
      <c r="E9" s="490">
        <v>0</v>
      </c>
      <c r="F9" s="490">
        <v>0</v>
      </c>
      <c r="G9" s="490">
        <v>0</v>
      </c>
      <c r="H9" s="490">
        <v>0</v>
      </c>
      <c r="I9" s="490">
        <v>0</v>
      </c>
      <c r="J9" s="490">
        <v>0</v>
      </c>
      <c r="K9" s="490">
        <v>0</v>
      </c>
    </row>
    <row r="10" spans="1:11" s="392" customFormat="1" ht="18" customHeight="1">
      <c r="A10" s="14" t="s">
        <v>9</v>
      </c>
      <c r="B10" s="490">
        <v>0</v>
      </c>
      <c r="C10" s="490">
        <v>100</v>
      </c>
      <c r="D10" s="490">
        <v>0</v>
      </c>
      <c r="E10" s="490">
        <v>0</v>
      </c>
      <c r="F10" s="490">
        <v>0</v>
      </c>
      <c r="G10" s="490">
        <v>0</v>
      </c>
      <c r="H10" s="490">
        <v>0</v>
      </c>
      <c r="I10" s="490">
        <v>0</v>
      </c>
      <c r="J10" s="490">
        <v>0</v>
      </c>
      <c r="K10" s="490">
        <v>0</v>
      </c>
    </row>
    <row r="11" spans="1:11" s="392" customFormat="1" ht="18" customHeight="1">
      <c r="A11" s="14" t="s">
        <v>8</v>
      </c>
      <c r="B11" s="490">
        <v>0</v>
      </c>
      <c r="C11" s="490">
        <v>100</v>
      </c>
      <c r="D11" s="490">
        <v>0</v>
      </c>
      <c r="E11" s="490">
        <v>0</v>
      </c>
      <c r="F11" s="490">
        <v>0</v>
      </c>
      <c r="G11" s="490">
        <v>0</v>
      </c>
      <c r="H11" s="490">
        <v>0</v>
      </c>
      <c r="I11" s="490">
        <v>0</v>
      </c>
      <c r="J11" s="490">
        <v>0</v>
      </c>
      <c r="K11" s="490">
        <v>0</v>
      </c>
    </row>
    <row r="12" spans="1:11" s="392" customFormat="1" ht="18" customHeight="1">
      <c r="A12" s="14" t="s">
        <v>7</v>
      </c>
      <c r="B12" s="490">
        <v>0</v>
      </c>
      <c r="C12" s="490">
        <v>100</v>
      </c>
      <c r="D12" s="490">
        <v>0</v>
      </c>
      <c r="E12" s="490">
        <v>0</v>
      </c>
      <c r="F12" s="490">
        <v>0</v>
      </c>
      <c r="G12" s="490">
        <v>0</v>
      </c>
      <c r="H12" s="490">
        <v>0</v>
      </c>
      <c r="I12" s="490">
        <v>0</v>
      </c>
      <c r="J12" s="490">
        <v>0</v>
      </c>
      <c r="K12" s="490">
        <v>0</v>
      </c>
    </row>
    <row r="13" spans="1:11" s="392" customFormat="1" ht="18" customHeight="1">
      <c r="A13" s="14" t="s">
        <v>6</v>
      </c>
      <c r="B13" s="490">
        <v>0</v>
      </c>
      <c r="C13" s="490">
        <v>100</v>
      </c>
      <c r="D13" s="490">
        <v>0</v>
      </c>
      <c r="E13" s="490">
        <v>0</v>
      </c>
      <c r="F13" s="490">
        <v>0</v>
      </c>
      <c r="G13" s="490">
        <v>0</v>
      </c>
      <c r="H13" s="490">
        <v>0</v>
      </c>
      <c r="I13" s="490">
        <v>0</v>
      </c>
      <c r="J13" s="490">
        <v>0</v>
      </c>
      <c r="K13" s="490">
        <v>0</v>
      </c>
    </row>
    <row r="14" spans="1:11" s="392" customFormat="1" ht="18" customHeight="1">
      <c r="A14" s="14" t="s">
        <v>5</v>
      </c>
      <c r="B14" s="490">
        <v>0</v>
      </c>
      <c r="C14" s="490">
        <v>100</v>
      </c>
      <c r="D14" s="490">
        <v>0</v>
      </c>
      <c r="E14" s="490">
        <v>0</v>
      </c>
      <c r="F14" s="490">
        <v>0</v>
      </c>
      <c r="G14" s="490">
        <v>0</v>
      </c>
      <c r="H14" s="490">
        <v>0</v>
      </c>
      <c r="I14" s="490">
        <v>0</v>
      </c>
      <c r="J14" s="490">
        <v>0</v>
      </c>
      <c r="K14" s="490">
        <v>0</v>
      </c>
    </row>
    <row r="15" spans="1:11" s="392" customFormat="1" ht="18" customHeight="1">
      <c r="A15" s="14" t="s">
        <v>4</v>
      </c>
      <c r="B15" s="490">
        <v>0</v>
      </c>
      <c r="C15" s="490">
        <v>100</v>
      </c>
      <c r="D15" s="490">
        <v>0</v>
      </c>
      <c r="E15" s="490">
        <v>0</v>
      </c>
      <c r="F15" s="490">
        <v>0</v>
      </c>
      <c r="G15" s="490">
        <v>0</v>
      </c>
      <c r="H15" s="490">
        <v>0</v>
      </c>
      <c r="I15" s="490">
        <v>0</v>
      </c>
      <c r="J15" s="490">
        <v>0</v>
      </c>
      <c r="K15" s="490">
        <v>0</v>
      </c>
    </row>
    <row r="16" spans="1:11" s="392" customFormat="1" ht="18" customHeight="1">
      <c r="A16" s="14" t="s">
        <v>3</v>
      </c>
      <c r="B16" s="490">
        <v>0</v>
      </c>
      <c r="C16" s="490">
        <v>100</v>
      </c>
      <c r="D16" s="490">
        <v>0</v>
      </c>
      <c r="E16" s="490">
        <v>0</v>
      </c>
      <c r="F16" s="490">
        <v>0</v>
      </c>
      <c r="G16" s="490">
        <v>0</v>
      </c>
      <c r="H16" s="490">
        <v>0</v>
      </c>
      <c r="I16" s="490">
        <v>0</v>
      </c>
      <c r="J16" s="490">
        <v>0</v>
      </c>
      <c r="K16" s="490">
        <v>0</v>
      </c>
    </row>
    <row r="17" spans="1:6" s="392" customFormat="1" ht="33.75" customHeight="1">
      <c r="A17" s="1318" t="s">
        <v>2</v>
      </c>
      <c r="B17" s="1319"/>
      <c r="C17" s="1319"/>
      <c r="D17" s="1319"/>
      <c r="E17" s="1319"/>
      <c r="F17" s="1319"/>
    </row>
    <row r="18" spans="1:6" s="392" customFormat="1" ht="30.75" customHeight="1">
      <c r="A18" s="1318" t="s">
        <v>922</v>
      </c>
      <c r="B18" s="1319"/>
      <c r="C18" s="1319"/>
      <c r="D18" s="1319"/>
      <c r="E18" s="1319"/>
      <c r="F18" s="1319"/>
    </row>
    <row r="19" spans="1:6" s="392" customFormat="1" ht="27.6" customHeight="1"/>
  </sheetData>
  <mergeCells count="4">
    <mergeCell ref="A1:H1"/>
    <mergeCell ref="A2:K2"/>
    <mergeCell ref="A17:F17"/>
    <mergeCell ref="A18:F18"/>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Normal="100" workbookViewId="0">
      <selection activeCell="A2" sqref="A2:E3"/>
    </sheetView>
  </sheetViews>
  <sheetFormatPr defaultColWidth="9.140625" defaultRowHeight="15"/>
  <cols>
    <col min="1" max="1" width="14.5703125" style="391" bestFit="1" customWidth="1"/>
    <col min="2" max="2" width="21.85546875" style="391" customWidth="1"/>
    <col min="3" max="3" width="23" style="391" customWidth="1"/>
    <col min="4" max="4" width="23.42578125" style="391" customWidth="1"/>
    <col min="5" max="5" width="23.5703125" style="391" customWidth="1"/>
    <col min="6" max="6" width="4.5703125" style="391" bestFit="1" customWidth="1"/>
    <col min="7" max="16384" width="9.140625" style="391"/>
  </cols>
  <sheetData>
    <row r="1" spans="1:7" ht="39" customHeight="1">
      <c r="A1" s="1328" t="s">
        <v>923</v>
      </c>
      <c r="B1" s="1329"/>
      <c r="C1" s="1329"/>
      <c r="D1" s="1329"/>
      <c r="E1" s="1329"/>
    </row>
    <row r="2" spans="1:7" s="392" customFormat="1" ht="21" customHeight="1">
      <c r="A2" s="1423" t="s">
        <v>924</v>
      </c>
      <c r="B2" s="1424"/>
      <c r="C2" s="1424"/>
      <c r="D2" s="1424"/>
      <c r="E2" s="1424"/>
    </row>
    <row r="3" spans="1:7" s="392" customFormat="1" ht="47.25" customHeight="1">
      <c r="A3" s="655" t="s">
        <v>23</v>
      </c>
      <c r="B3" s="655" t="s">
        <v>925</v>
      </c>
      <c r="C3" s="655" t="s">
        <v>926</v>
      </c>
      <c r="D3" s="655" t="s">
        <v>927</v>
      </c>
      <c r="E3" s="655" t="s">
        <v>928</v>
      </c>
    </row>
    <row r="4" spans="1:7" s="399" customFormat="1" ht="18" customHeight="1">
      <c r="A4" s="395" t="s">
        <v>15</v>
      </c>
      <c r="B4" s="486">
        <v>41.07</v>
      </c>
      <c r="C4" s="486">
        <v>58.91</v>
      </c>
      <c r="D4" s="486">
        <v>0.02</v>
      </c>
      <c r="E4" s="486">
        <v>0</v>
      </c>
    </row>
    <row r="5" spans="1:7" s="399" customFormat="1" ht="18" customHeight="1">
      <c r="A5" s="395" t="s">
        <v>14</v>
      </c>
      <c r="B5" s="486">
        <v>37.380000000000003</v>
      </c>
      <c r="C5" s="486">
        <v>56.61</v>
      </c>
      <c r="D5" s="486">
        <v>0</v>
      </c>
      <c r="E5" s="486">
        <v>6.01</v>
      </c>
    </row>
    <row r="6" spans="1:7" s="392" customFormat="1" ht="18" customHeight="1">
      <c r="A6" s="14" t="s">
        <v>13</v>
      </c>
      <c r="B6" s="489">
        <v>42.48</v>
      </c>
      <c r="C6" s="489">
        <v>57.45</v>
      </c>
      <c r="D6" s="489">
        <v>0</v>
      </c>
      <c r="E6" s="656">
        <v>0</v>
      </c>
    </row>
    <row r="7" spans="1:7" s="392" customFormat="1" ht="18" customHeight="1">
      <c r="A7" s="14" t="s">
        <v>12</v>
      </c>
      <c r="B7" s="656">
        <v>46.76</v>
      </c>
      <c r="C7" s="656">
        <v>53.14</v>
      </c>
      <c r="D7" s="656">
        <v>0</v>
      </c>
      <c r="E7" s="656">
        <v>0</v>
      </c>
    </row>
    <row r="8" spans="1:7" s="392" customFormat="1" ht="18" customHeight="1">
      <c r="A8" s="14" t="s">
        <v>11</v>
      </c>
      <c r="B8" s="490">
        <v>47.4</v>
      </c>
      <c r="C8" s="490">
        <v>52.41</v>
      </c>
      <c r="D8" s="490">
        <v>0.19</v>
      </c>
      <c r="E8" s="490">
        <v>0</v>
      </c>
    </row>
    <row r="9" spans="1:7" s="392" customFormat="1" ht="18" customHeight="1">
      <c r="A9" s="14" t="s">
        <v>10</v>
      </c>
      <c r="B9" s="490">
        <v>43.15</v>
      </c>
      <c r="C9" s="490">
        <v>56.19</v>
      </c>
      <c r="D9" s="490">
        <v>0</v>
      </c>
      <c r="E9" s="490">
        <v>0.66</v>
      </c>
    </row>
    <row r="10" spans="1:7" s="392" customFormat="1" ht="18" customHeight="1">
      <c r="A10" s="14" t="s">
        <v>9</v>
      </c>
      <c r="B10" s="490">
        <v>41.61</v>
      </c>
      <c r="C10" s="490">
        <v>56.99</v>
      </c>
      <c r="D10" s="490">
        <v>0</v>
      </c>
      <c r="E10" s="490">
        <v>1.4</v>
      </c>
    </row>
    <row r="11" spans="1:7" s="392" customFormat="1" ht="18" customHeight="1">
      <c r="A11" s="14" t="s">
        <v>8</v>
      </c>
      <c r="B11" s="490">
        <v>35.99</v>
      </c>
      <c r="C11" s="490">
        <v>61.61</v>
      </c>
      <c r="D11" s="490">
        <v>0</v>
      </c>
      <c r="E11" s="490">
        <v>2.4</v>
      </c>
    </row>
    <row r="12" spans="1:7" s="392" customFormat="1" ht="18" customHeight="1">
      <c r="A12" s="14" t="s">
        <v>7</v>
      </c>
      <c r="B12" s="490">
        <v>35.9</v>
      </c>
      <c r="C12" s="490">
        <v>59.76</v>
      </c>
      <c r="D12" s="490">
        <v>0</v>
      </c>
      <c r="E12" s="490">
        <v>4.33</v>
      </c>
    </row>
    <row r="13" spans="1:7" s="392" customFormat="1" ht="18" customHeight="1">
      <c r="A13" s="14" t="s">
        <v>6</v>
      </c>
      <c r="B13" s="490">
        <v>34.14</v>
      </c>
      <c r="C13" s="490">
        <v>57.93</v>
      </c>
      <c r="D13" s="490">
        <v>0</v>
      </c>
      <c r="E13" s="490">
        <v>7.93</v>
      </c>
    </row>
    <row r="14" spans="1:7" s="392" customFormat="1" ht="18" customHeight="1">
      <c r="A14" s="14" t="s">
        <v>5</v>
      </c>
      <c r="B14" s="490">
        <v>34.31</v>
      </c>
      <c r="C14" s="490">
        <v>57.27</v>
      </c>
      <c r="D14" s="490">
        <v>0</v>
      </c>
      <c r="E14" s="490">
        <v>8.42</v>
      </c>
    </row>
    <row r="15" spans="1:7" s="392" customFormat="1" ht="18" customHeight="1">
      <c r="A15" s="14" t="s">
        <v>4</v>
      </c>
      <c r="B15" s="490">
        <v>31.33</v>
      </c>
      <c r="C15" s="490">
        <v>55.14</v>
      </c>
      <c r="D15" s="490">
        <v>0</v>
      </c>
      <c r="E15" s="490">
        <v>13.53</v>
      </c>
      <c r="G15" s="657"/>
    </row>
    <row r="16" spans="1:7" s="392" customFormat="1" ht="18" customHeight="1">
      <c r="A16" s="14" t="s">
        <v>3</v>
      </c>
      <c r="B16" s="490">
        <v>32.14</v>
      </c>
      <c r="C16" s="490">
        <v>54.32</v>
      </c>
      <c r="D16" s="490">
        <v>0</v>
      </c>
      <c r="E16" s="490">
        <v>13.54</v>
      </c>
      <c r="G16" s="657"/>
    </row>
    <row r="17" spans="1:4" s="392" customFormat="1" ht="31.5" customHeight="1">
      <c r="A17" s="1318" t="s">
        <v>2</v>
      </c>
      <c r="B17" s="1318"/>
      <c r="C17" s="1318"/>
      <c r="D17" s="1318"/>
    </row>
    <row r="18" spans="1:4" s="392" customFormat="1" ht="32.25" customHeight="1">
      <c r="A18" s="1318" t="s">
        <v>766</v>
      </c>
      <c r="B18" s="1318"/>
      <c r="C18" s="1318"/>
      <c r="D18" s="1318"/>
    </row>
    <row r="19" spans="1:4" s="392" customFormat="1" ht="28.35" customHeight="1"/>
  </sheetData>
  <mergeCells count="4">
    <mergeCell ref="A1:E1"/>
    <mergeCell ref="A2:E2"/>
    <mergeCell ref="A17:D17"/>
    <mergeCell ref="A18:D18"/>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zoomScaleNormal="100" workbookViewId="0">
      <selection activeCell="A2" sqref="A2:A4"/>
    </sheetView>
  </sheetViews>
  <sheetFormatPr defaultColWidth="9.140625" defaultRowHeight="15"/>
  <cols>
    <col min="1" max="11" width="14.5703125" style="498" bestFit="1" customWidth="1"/>
    <col min="12" max="12" width="15" style="498" bestFit="1" customWidth="1"/>
    <col min="13" max="13" width="4.5703125" style="498" bestFit="1" customWidth="1"/>
    <col min="14" max="16384" width="9.140625" style="498"/>
  </cols>
  <sheetData>
    <row r="1" spans="1:12" ht="37.5" customHeight="1">
      <c r="A1" s="1328" t="s">
        <v>929</v>
      </c>
      <c r="B1" s="1329"/>
      <c r="C1" s="1329"/>
      <c r="D1" s="1329"/>
      <c r="E1" s="1329"/>
      <c r="F1" s="1329"/>
      <c r="G1" s="1329"/>
      <c r="H1" s="1329"/>
      <c r="I1" s="1329"/>
      <c r="J1" s="1329"/>
      <c r="K1" s="1329"/>
      <c r="L1" s="1329"/>
    </row>
    <row r="2" spans="1:12" s="503" customFormat="1" ht="15" customHeight="1">
      <c r="A2" s="1353" t="s">
        <v>23</v>
      </c>
      <c r="B2" s="1353" t="s">
        <v>874</v>
      </c>
      <c r="C2" s="1345" t="s">
        <v>930</v>
      </c>
      <c r="D2" s="1346"/>
      <c r="E2" s="1342" t="s">
        <v>931</v>
      </c>
      <c r="F2" s="1343"/>
      <c r="G2" s="1343"/>
      <c r="H2" s="1344"/>
      <c r="I2" s="1349" t="s">
        <v>130</v>
      </c>
      <c r="J2" s="1414"/>
      <c r="K2" s="1345" t="s">
        <v>932</v>
      </c>
      <c r="L2" s="1425"/>
    </row>
    <row r="3" spans="1:12" s="503" customFormat="1" ht="34.5" customHeight="1">
      <c r="A3" s="1413"/>
      <c r="B3" s="1413"/>
      <c r="C3" s="1347"/>
      <c r="D3" s="1348"/>
      <c r="E3" s="1342" t="s">
        <v>880</v>
      </c>
      <c r="F3" s="1344"/>
      <c r="G3" s="1342" t="s">
        <v>881</v>
      </c>
      <c r="H3" s="1343"/>
      <c r="I3" s="1347"/>
      <c r="J3" s="1415"/>
      <c r="K3" s="1426"/>
      <c r="L3" s="1427"/>
    </row>
    <row r="4" spans="1:12" s="503" customFormat="1" ht="72" customHeight="1">
      <c r="A4" s="1354"/>
      <c r="B4" s="1354"/>
      <c r="C4" s="455" t="s">
        <v>933</v>
      </c>
      <c r="D4" s="455" t="s">
        <v>934</v>
      </c>
      <c r="E4" s="601" t="s">
        <v>935</v>
      </c>
      <c r="F4" s="601" t="s">
        <v>887</v>
      </c>
      <c r="G4" s="601" t="s">
        <v>935</v>
      </c>
      <c r="H4" s="601" t="s">
        <v>887</v>
      </c>
      <c r="I4" s="601" t="s">
        <v>935</v>
      </c>
      <c r="J4" s="601" t="s">
        <v>885</v>
      </c>
      <c r="K4" s="601" t="s">
        <v>935</v>
      </c>
      <c r="L4" s="601" t="s">
        <v>936</v>
      </c>
    </row>
    <row r="5" spans="1:12" s="663" customFormat="1" ht="18" customHeight="1">
      <c r="A5" s="658" t="s">
        <v>15</v>
      </c>
      <c r="B5" s="659">
        <v>242</v>
      </c>
      <c r="C5" s="660">
        <v>399057751</v>
      </c>
      <c r="D5" s="661">
        <v>2988743.4323999998</v>
      </c>
      <c r="E5" s="660">
        <v>189464388</v>
      </c>
      <c r="F5" s="661">
        <v>1440828.9454000003</v>
      </c>
      <c r="G5" s="660">
        <v>275957963</v>
      </c>
      <c r="H5" s="661">
        <v>2024953.4563</v>
      </c>
      <c r="I5" s="660">
        <v>864480102</v>
      </c>
      <c r="J5" s="661">
        <v>6454525.8340999996</v>
      </c>
      <c r="K5" s="661">
        <v>2932889</v>
      </c>
      <c r="L5" s="662">
        <v>22208.596967680001</v>
      </c>
    </row>
    <row r="6" spans="1:12" s="663" customFormat="1" ht="18" customHeight="1">
      <c r="A6" s="658" t="s">
        <v>14</v>
      </c>
      <c r="B6" s="659">
        <v>225</v>
      </c>
      <c r="C6" s="660">
        <v>526231064</v>
      </c>
      <c r="D6" s="661">
        <v>4232358.0877999999</v>
      </c>
      <c r="E6" s="660">
        <v>105568834</v>
      </c>
      <c r="F6" s="664">
        <v>856501.98049999995</v>
      </c>
      <c r="G6" s="660">
        <v>107231833</v>
      </c>
      <c r="H6" s="665">
        <v>841931.63849999988</v>
      </c>
      <c r="I6" s="666">
        <v>739031731</v>
      </c>
      <c r="J6" s="665">
        <v>5930791.7067999998</v>
      </c>
      <c r="K6" s="665">
        <v>2348760</v>
      </c>
      <c r="L6" s="664">
        <v>19428.161326549998</v>
      </c>
    </row>
    <row r="7" spans="1:12" s="503" customFormat="1" ht="18" customHeight="1">
      <c r="A7" s="14" t="s">
        <v>13</v>
      </c>
      <c r="B7" s="667">
        <v>18</v>
      </c>
      <c r="C7" s="668">
        <v>44041828</v>
      </c>
      <c r="D7" s="669">
        <v>336061.31339999998</v>
      </c>
      <c r="E7" s="669">
        <v>8682315</v>
      </c>
      <c r="F7" s="670">
        <v>67227.294800000003</v>
      </c>
      <c r="G7" s="668">
        <v>16827840</v>
      </c>
      <c r="H7" s="669">
        <v>126109.73450000001</v>
      </c>
      <c r="I7" s="668">
        <v>69551983</v>
      </c>
      <c r="J7" s="669">
        <v>529398.34270000004</v>
      </c>
      <c r="K7" s="669">
        <v>2008125</v>
      </c>
      <c r="L7" s="670">
        <v>15347.02430868</v>
      </c>
    </row>
    <row r="8" spans="1:12" s="503" customFormat="1" ht="18" customHeight="1">
      <c r="A8" s="14" t="s">
        <v>12</v>
      </c>
      <c r="B8" s="671">
        <v>20</v>
      </c>
      <c r="C8" s="672">
        <v>43130576</v>
      </c>
      <c r="D8" s="673">
        <v>334286.24969999993</v>
      </c>
      <c r="E8" s="673">
        <v>4575398</v>
      </c>
      <c r="F8" s="674">
        <v>35927.410100000001</v>
      </c>
      <c r="G8" s="674">
        <v>8423828</v>
      </c>
      <c r="H8" s="674">
        <v>64418.840499999998</v>
      </c>
      <c r="I8" s="672">
        <v>56129802</v>
      </c>
      <c r="J8" s="673">
        <v>434632.5002999999</v>
      </c>
      <c r="K8" s="673">
        <v>2176529</v>
      </c>
      <c r="L8" s="674">
        <v>16904.834150780003</v>
      </c>
    </row>
    <row r="9" spans="1:12" s="503" customFormat="1" ht="18" customHeight="1">
      <c r="A9" s="14" t="s">
        <v>11</v>
      </c>
      <c r="B9" s="671">
        <v>22</v>
      </c>
      <c r="C9" s="672">
        <v>45719344</v>
      </c>
      <c r="D9" s="673">
        <v>357738.64960000006</v>
      </c>
      <c r="E9" s="673">
        <v>8839798</v>
      </c>
      <c r="F9" s="674">
        <v>70093.700899999996</v>
      </c>
      <c r="G9" s="672">
        <v>10625552</v>
      </c>
      <c r="H9" s="674">
        <v>82154.143700000015</v>
      </c>
      <c r="I9" s="672">
        <v>65184694</v>
      </c>
      <c r="J9" s="673">
        <v>509986.49420000013</v>
      </c>
      <c r="K9" s="673">
        <v>1681732</v>
      </c>
      <c r="L9" s="674">
        <v>13273.719889869999</v>
      </c>
    </row>
    <row r="10" spans="1:12" s="503" customFormat="1" ht="18" customHeight="1">
      <c r="A10" s="14" t="s">
        <v>10</v>
      </c>
      <c r="B10" s="671">
        <v>21</v>
      </c>
      <c r="C10" s="672">
        <v>43617829</v>
      </c>
      <c r="D10" s="673">
        <v>347693.52590000001</v>
      </c>
      <c r="E10" s="672">
        <v>12832356</v>
      </c>
      <c r="F10" s="674">
        <v>103780.07980000001</v>
      </c>
      <c r="G10" s="672">
        <v>12622380</v>
      </c>
      <c r="H10" s="674">
        <v>99253.071400000001</v>
      </c>
      <c r="I10" s="672">
        <v>69072565</v>
      </c>
      <c r="J10" s="673">
        <v>550726.67709999997</v>
      </c>
      <c r="K10" s="673">
        <v>1447889</v>
      </c>
      <c r="L10" s="674">
        <v>11502.88705924</v>
      </c>
    </row>
    <row r="11" spans="1:12" s="503" customFormat="1" ht="18" customHeight="1">
      <c r="A11" s="14" t="s">
        <v>9</v>
      </c>
      <c r="B11" s="671">
        <v>19</v>
      </c>
      <c r="C11" s="672">
        <v>41746939</v>
      </c>
      <c r="D11" s="673">
        <v>332668.44290000002</v>
      </c>
      <c r="E11" s="672">
        <v>28801251</v>
      </c>
      <c r="F11" s="674">
        <v>234836.23920000001</v>
      </c>
      <c r="G11" s="674">
        <v>8114347</v>
      </c>
      <c r="H11" s="674">
        <v>63930.551700000004</v>
      </c>
      <c r="I11" s="672">
        <v>78662537</v>
      </c>
      <c r="J11" s="673">
        <v>631435.23380000005</v>
      </c>
      <c r="K11" s="673">
        <v>1238948</v>
      </c>
      <c r="L11" s="674">
        <v>9866.3676341999999</v>
      </c>
    </row>
    <row r="12" spans="1:12" s="503" customFormat="1" ht="18" customHeight="1">
      <c r="A12" s="14" t="s">
        <v>8</v>
      </c>
      <c r="B12" s="671">
        <v>22</v>
      </c>
      <c r="C12" s="672">
        <v>57848200</v>
      </c>
      <c r="D12" s="673">
        <v>466013.27289999998</v>
      </c>
      <c r="E12" s="672">
        <v>17133501</v>
      </c>
      <c r="F12" s="674">
        <v>139733.49549999999</v>
      </c>
      <c r="G12" s="674">
        <v>26122394</v>
      </c>
      <c r="H12" s="674">
        <v>206075.38380000001</v>
      </c>
      <c r="I12" s="672">
        <v>101104095</v>
      </c>
      <c r="J12" s="673">
        <v>811822.15220000001</v>
      </c>
      <c r="K12" s="673">
        <v>1609971</v>
      </c>
      <c r="L12" s="674">
        <v>13134.188774349999</v>
      </c>
    </row>
    <row r="13" spans="1:12" s="503" customFormat="1" ht="18" customHeight="1">
      <c r="A13" s="14" t="s">
        <v>7</v>
      </c>
      <c r="B13" s="671">
        <v>19</v>
      </c>
      <c r="C13" s="672">
        <v>52287870</v>
      </c>
      <c r="D13" s="673">
        <v>431531.71279999998</v>
      </c>
      <c r="E13" s="673">
        <v>7884514</v>
      </c>
      <c r="F13" s="674">
        <v>65781.392399999997</v>
      </c>
      <c r="G13" s="674">
        <v>8359345</v>
      </c>
      <c r="H13" s="674">
        <v>68177.962299999999</v>
      </c>
      <c r="I13" s="672">
        <v>68531729</v>
      </c>
      <c r="J13" s="673">
        <v>565491.0675</v>
      </c>
      <c r="K13" s="673">
        <v>1227139</v>
      </c>
      <c r="L13" s="674">
        <v>10115.02210409</v>
      </c>
    </row>
    <row r="14" spans="1:12" s="503" customFormat="1" ht="18" customHeight="1">
      <c r="A14" s="14" t="s">
        <v>6</v>
      </c>
      <c r="B14" s="671">
        <v>21</v>
      </c>
      <c r="C14" s="672">
        <v>57708411</v>
      </c>
      <c r="D14" s="673">
        <v>472270.00780000002</v>
      </c>
      <c r="E14" s="673">
        <v>7414275</v>
      </c>
      <c r="F14" s="674">
        <v>61199.591500000002</v>
      </c>
      <c r="G14" s="674">
        <v>7788155</v>
      </c>
      <c r="H14" s="674">
        <v>63426.76</v>
      </c>
      <c r="I14" s="672">
        <v>72910841</v>
      </c>
      <c r="J14" s="673">
        <v>596896.35930000001</v>
      </c>
      <c r="K14" s="673">
        <v>1110925</v>
      </c>
      <c r="L14" s="674">
        <v>9073.3553937500001</v>
      </c>
    </row>
    <row r="15" spans="1:12" s="503" customFormat="1" ht="18" customHeight="1">
      <c r="A15" s="14" t="s">
        <v>5</v>
      </c>
      <c r="B15" s="671">
        <v>22</v>
      </c>
      <c r="C15" s="672">
        <v>47735020</v>
      </c>
      <c r="D15" s="673">
        <v>394273.92019999999</v>
      </c>
      <c r="E15" s="673">
        <v>4376919</v>
      </c>
      <c r="F15" s="674">
        <v>36382.2716</v>
      </c>
      <c r="G15" s="674">
        <v>4184891</v>
      </c>
      <c r="H15" s="674">
        <v>34239.186199999996</v>
      </c>
      <c r="I15" s="672">
        <v>56296830</v>
      </c>
      <c r="J15" s="673">
        <v>464895.37800000003</v>
      </c>
      <c r="K15" s="673">
        <v>1796374</v>
      </c>
      <c r="L15" s="674">
        <v>14885.1983812</v>
      </c>
    </row>
    <row r="16" spans="1:12" s="503" customFormat="1" ht="18" customHeight="1">
      <c r="A16" s="14" t="s">
        <v>4</v>
      </c>
      <c r="B16" s="671">
        <v>21</v>
      </c>
      <c r="C16" s="672">
        <v>58144350</v>
      </c>
      <c r="D16" s="673">
        <v>476564.65059999999</v>
      </c>
      <c r="E16" s="673">
        <v>3252576</v>
      </c>
      <c r="F16" s="674">
        <v>26802.222699999998</v>
      </c>
      <c r="G16" s="674">
        <v>2740755</v>
      </c>
      <c r="H16" s="674">
        <v>22435.8665</v>
      </c>
      <c r="I16" s="672">
        <v>64137681</v>
      </c>
      <c r="J16" s="673">
        <v>525802.73979999998</v>
      </c>
      <c r="K16" s="673">
        <v>2042405</v>
      </c>
      <c r="L16" s="674">
        <v>16705.04334041</v>
      </c>
    </row>
    <row r="17" spans="1:12" s="503" customFormat="1" ht="18" customHeight="1">
      <c r="A17" s="14" t="s">
        <v>3</v>
      </c>
      <c r="B17" s="671">
        <v>20</v>
      </c>
      <c r="C17" s="672">
        <v>34250697</v>
      </c>
      <c r="D17" s="673">
        <v>283256.342</v>
      </c>
      <c r="E17" s="673">
        <v>1775931</v>
      </c>
      <c r="F17" s="674">
        <v>14738.281999999999</v>
      </c>
      <c r="G17" s="674">
        <v>1422346</v>
      </c>
      <c r="H17" s="674">
        <v>11710.1379</v>
      </c>
      <c r="I17" s="672">
        <v>37448974</v>
      </c>
      <c r="J17" s="673">
        <v>309704.76189999998</v>
      </c>
      <c r="K17" s="673">
        <v>2348760</v>
      </c>
      <c r="L17" s="674">
        <v>19428.161326549998</v>
      </c>
    </row>
    <row r="18" spans="1:12" s="503" customFormat="1" ht="33" customHeight="1">
      <c r="A18" s="1352" t="s">
        <v>2</v>
      </c>
      <c r="B18" s="1360"/>
      <c r="C18" s="1360"/>
      <c r="D18" s="1360"/>
      <c r="E18" s="1360"/>
      <c r="F18" s="1360"/>
      <c r="G18" s="1360"/>
      <c r="H18" s="1360"/>
      <c r="I18" s="1360"/>
      <c r="J18" s="1360"/>
      <c r="K18" s="1360"/>
      <c r="L18" s="1360"/>
    </row>
    <row r="19" spans="1:12" s="503" customFormat="1" ht="34.5" customHeight="1">
      <c r="A19" s="1352" t="s">
        <v>275</v>
      </c>
      <c r="B19" s="1360"/>
      <c r="C19" s="1360"/>
      <c r="D19" s="1360"/>
      <c r="E19" s="1360"/>
      <c r="F19" s="1360"/>
      <c r="G19" s="1360"/>
      <c r="H19" s="1360"/>
      <c r="I19" s="1360"/>
      <c r="J19" s="1360"/>
      <c r="K19" s="1360"/>
      <c r="L19" s="1360"/>
    </row>
    <row r="20" spans="1:12" s="503" customFormat="1" ht="26.85" customHeight="1"/>
    <row r="23" spans="1:12">
      <c r="I23" s="675"/>
      <c r="J23" s="675"/>
    </row>
    <row r="24" spans="1:12">
      <c r="I24" s="675"/>
      <c r="J24" s="675"/>
    </row>
    <row r="25" spans="1:12">
      <c r="I25" s="675"/>
      <c r="J25" s="675"/>
    </row>
    <row r="26" spans="1:12">
      <c r="I26" s="675"/>
      <c r="J26" s="675"/>
    </row>
    <row r="27" spans="1:12">
      <c r="I27" s="675"/>
      <c r="J27" s="675"/>
    </row>
    <row r="28" spans="1:12">
      <c r="I28" s="675"/>
      <c r="J28" s="675"/>
    </row>
    <row r="29" spans="1:12">
      <c r="I29" s="675"/>
      <c r="J29" s="675"/>
    </row>
  </sheetData>
  <mergeCells count="11">
    <mergeCell ref="A18:L18"/>
    <mergeCell ref="A19:L19"/>
    <mergeCell ref="A1:L1"/>
    <mergeCell ref="A2:A4"/>
    <mergeCell ref="B2:B4"/>
    <mergeCell ref="C2:D3"/>
    <mergeCell ref="E2:H2"/>
    <mergeCell ref="I2:J3"/>
    <mergeCell ref="K2:L3"/>
    <mergeCell ref="E3:F3"/>
    <mergeCell ref="G3:H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zoomScaleNormal="100" workbookViewId="0">
      <selection activeCell="A2" sqref="A2:A4"/>
    </sheetView>
  </sheetViews>
  <sheetFormatPr defaultColWidth="9.140625" defaultRowHeight="15"/>
  <cols>
    <col min="1" max="1" width="15" style="391" customWidth="1"/>
    <col min="2" max="2" width="7.85546875" style="391" bestFit="1" customWidth="1"/>
    <col min="3" max="3" width="14.28515625" style="391" customWidth="1"/>
    <col min="4" max="4" width="12.42578125" style="391" bestFit="1" customWidth="1"/>
    <col min="5" max="5" width="14.7109375" style="391" customWidth="1"/>
    <col min="6" max="6" width="15" style="391" customWidth="1"/>
    <col min="7" max="7" width="14.28515625" style="391" customWidth="1"/>
    <col min="8" max="8" width="12.42578125" style="391" bestFit="1" customWidth="1"/>
    <col min="9" max="9" width="14.5703125" style="391" customWidth="1"/>
    <col min="10" max="10" width="12.42578125" style="391" bestFit="1" customWidth="1"/>
    <col min="11" max="11" width="12.42578125" style="391" customWidth="1"/>
    <col min="12" max="12" width="10.85546875" style="391" bestFit="1" customWidth="1"/>
    <col min="13" max="13" width="6" style="391" bestFit="1" customWidth="1"/>
    <col min="14" max="16384" width="9.140625" style="391"/>
  </cols>
  <sheetData>
    <row r="1" spans="1:12" ht="33" customHeight="1">
      <c r="A1" s="1352" t="s">
        <v>937</v>
      </c>
      <c r="B1" s="1360"/>
      <c r="C1" s="1360"/>
      <c r="D1" s="1360"/>
      <c r="E1" s="1360"/>
      <c r="F1" s="1360"/>
      <c r="G1" s="1360"/>
      <c r="H1" s="1360"/>
      <c r="I1" s="1360"/>
      <c r="J1" s="1360"/>
      <c r="K1" s="1360"/>
      <c r="L1" s="1360"/>
    </row>
    <row r="2" spans="1:12" s="392" customFormat="1" ht="36.75" customHeight="1">
      <c r="A2" s="1428" t="s">
        <v>23</v>
      </c>
      <c r="B2" s="1353" t="s">
        <v>874</v>
      </c>
      <c r="C2" s="1431" t="s">
        <v>930</v>
      </c>
      <c r="D2" s="1432"/>
      <c r="E2" s="1435" t="s">
        <v>931</v>
      </c>
      <c r="F2" s="1436"/>
      <c r="G2" s="1436"/>
      <c r="H2" s="1437"/>
      <c r="I2" s="1349" t="s">
        <v>130</v>
      </c>
      <c r="J2" s="1414"/>
      <c r="K2" s="1431" t="s">
        <v>932</v>
      </c>
      <c r="L2" s="1438"/>
    </row>
    <row r="3" spans="1:12" s="392" customFormat="1" ht="17.25" customHeight="1">
      <c r="A3" s="1429"/>
      <c r="B3" s="1413"/>
      <c r="C3" s="1433"/>
      <c r="D3" s="1434"/>
      <c r="E3" s="1342" t="s">
        <v>880</v>
      </c>
      <c r="F3" s="1344"/>
      <c r="G3" s="1342" t="s">
        <v>881</v>
      </c>
      <c r="H3" s="1343"/>
      <c r="I3" s="1347"/>
      <c r="J3" s="1415"/>
      <c r="K3" s="1439"/>
      <c r="L3" s="1440"/>
    </row>
    <row r="4" spans="1:12" s="392" customFormat="1" ht="64.5" customHeight="1">
      <c r="A4" s="1430"/>
      <c r="B4" s="1354"/>
      <c r="C4" s="676" t="s">
        <v>933</v>
      </c>
      <c r="D4" s="676" t="s">
        <v>934</v>
      </c>
      <c r="E4" s="676" t="s">
        <v>933</v>
      </c>
      <c r="F4" s="601" t="s">
        <v>887</v>
      </c>
      <c r="G4" s="676" t="s">
        <v>933</v>
      </c>
      <c r="H4" s="601" t="s">
        <v>887</v>
      </c>
      <c r="I4" s="676" t="s">
        <v>933</v>
      </c>
      <c r="J4" s="601" t="s">
        <v>885</v>
      </c>
      <c r="K4" s="676" t="s">
        <v>933</v>
      </c>
      <c r="L4" s="677" t="s">
        <v>936</v>
      </c>
    </row>
    <row r="5" spans="1:12" s="399" customFormat="1" ht="18" customHeight="1">
      <c r="A5" s="395" t="s">
        <v>15</v>
      </c>
      <c r="B5" s="444">
        <v>242</v>
      </c>
      <c r="C5" s="445">
        <v>908189407</v>
      </c>
      <c r="D5" s="427">
        <v>7058607.7800000003</v>
      </c>
      <c r="E5" s="634">
        <v>1014612405</v>
      </c>
      <c r="F5" s="427">
        <v>7621938.3499999903</v>
      </c>
      <c r="G5" s="445">
        <v>869072939</v>
      </c>
      <c r="H5" s="427">
        <v>6495008.5</v>
      </c>
      <c r="I5" s="634">
        <v>2791874751</v>
      </c>
      <c r="J5" s="445">
        <v>21175554.629999999</v>
      </c>
      <c r="K5" s="445">
        <v>11964305</v>
      </c>
      <c r="L5" s="397">
        <v>101037.60279999999</v>
      </c>
    </row>
    <row r="6" spans="1:12" s="399" customFormat="1" ht="18" customHeight="1">
      <c r="A6" s="395" t="s">
        <v>14</v>
      </c>
      <c r="B6" s="444">
        <v>225</v>
      </c>
      <c r="C6" s="634">
        <v>1146145205</v>
      </c>
      <c r="D6" s="427">
        <v>9322832.8000000007</v>
      </c>
      <c r="E6" s="634">
        <v>1587991441</v>
      </c>
      <c r="F6" s="445">
        <v>12854894.43</v>
      </c>
      <c r="G6" s="634">
        <v>1486322597</v>
      </c>
      <c r="H6" s="445">
        <v>11967356.82</v>
      </c>
      <c r="I6" s="634">
        <v>4220459243</v>
      </c>
      <c r="J6" s="445">
        <v>34145084.049999997</v>
      </c>
      <c r="K6" s="445">
        <v>14326266</v>
      </c>
      <c r="L6" s="397">
        <v>118193.28140000001</v>
      </c>
    </row>
    <row r="7" spans="1:12" s="392" customFormat="1" ht="18" customHeight="1">
      <c r="A7" s="14" t="s">
        <v>13</v>
      </c>
      <c r="B7" s="460">
        <v>18</v>
      </c>
      <c r="C7" s="461">
        <v>91961298</v>
      </c>
      <c r="D7" s="467">
        <v>710990.14</v>
      </c>
      <c r="E7" s="461">
        <v>115325412</v>
      </c>
      <c r="F7" s="467">
        <v>883186.23</v>
      </c>
      <c r="G7" s="461">
        <v>97240989</v>
      </c>
      <c r="H7" s="467">
        <v>740393.9</v>
      </c>
      <c r="I7" s="461">
        <v>304527699</v>
      </c>
      <c r="J7" s="467">
        <v>2334570.27</v>
      </c>
      <c r="K7" s="461">
        <v>12285123</v>
      </c>
      <c r="L7" s="404">
        <v>107647.614</v>
      </c>
    </row>
    <row r="8" spans="1:12" s="392" customFormat="1" ht="18" customHeight="1">
      <c r="A8" s="14" t="s">
        <v>12</v>
      </c>
      <c r="B8" s="462">
        <v>20</v>
      </c>
      <c r="C8" s="463">
        <v>96077059</v>
      </c>
      <c r="D8" s="468">
        <v>754226.92</v>
      </c>
      <c r="E8" s="463">
        <v>99943238</v>
      </c>
      <c r="F8" s="468">
        <v>776188.98</v>
      </c>
      <c r="G8" s="463">
        <v>88225662</v>
      </c>
      <c r="H8" s="468">
        <v>680375.8</v>
      </c>
      <c r="I8" s="463">
        <v>284245959</v>
      </c>
      <c r="J8" s="468">
        <v>2210791.7000000002</v>
      </c>
      <c r="K8" s="463">
        <v>12324081</v>
      </c>
      <c r="L8" s="408">
        <v>95625.671499999997</v>
      </c>
    </row>
    <row r="9" spans="1:12" s="392" customFormat="1" ht="18" customHeight="1">
      <c r="A9" s="14" t="s">
        <v>11</v>
      </c>
      <c r="B9" s="462">
        <v>22</v>
      </c>
      <c r="C9" s="463">
        <v>92207084</v>
      </c>
      <c r="D9" s="468">
        <v>734775.92</v>
      </c>
      <c r="E9" s="463">
        <v>97213637</v>
      </c>
      <c r="F9" s="468">
        <v>763466.72</v>
      </c>
      <c r="G9" s="463">
        <v>86433237</v>
      </c>
      <c r="H9" s="468">
        <v>674639.35</v>
      </c>
      <c r="I9" s="463">
        <v>275853958</v>
      </c>
      <c r="J9" s="468">
        <v>2172881.9900000002</v>
      </c>
      <c r="K9" s="463">
        <v>14523331</v>
      </c>
      <c r="L9" s="408">
        <v>114188.3815</v>
      </c>
    </row>
    <row r="10" spans="1:12" s="392" customFormat="1" ht="18" customHeight="1">
      <c r="A10" s="14" t="s">
        <v>10</v>
      </c>
      <c r="B10" s="462">
        <v>21</v>
      </c>
      <c r="C10" s="463">
        <v>91456638</v>
      </c>
      <c r="D10" s="468">
        <v>739224.72</v>
      </c>
      <c r="E10" s="463">
        <v>125285636</v>
      </c>
      <c r="F10" s="468">
        <v>1001433.46</v>
      </c>
      <c r="G10" s="463">
        <v>113226709</v>
      </c>
      <c r="H10" s="468">
        <v>899597.9</v>
      </c>
      <c r="I10" s="463">
        <v>329968983</v>
      </c>
      <c r="J10" s="468">
        <v>2640256.0699999998</v>
      </c>
      <c r="K10" s="463">
        <v>13201783</v>
      </c>
      <c r="L10" s="408">
        <v>119591.1865</v>
      </c>
    </row>
    <row r="11" spans="1:12" s="392" customFormat="1" ht="18" customHeight="1">
      <c r="A11" s="14" t="s">
        <v>9</v>
      </c>
      <c r="B11" s="462">
        <v>19</v>
      </c>
      <c r="C11" s="463">
        <v>91555193</v>
      </c>
      <c r="D11" s="468">
        <v>737444.08</v>
      </c>
      <c r="E11" s="463">
        <v>138736996</v>
      </c>
      <c r="F11" s="468">
        <v>1108566.93</v>
      </c>
      <c r="G11" s="463">
        <v>120898069</v>
      </c>
      <c r="H11" s="468">
        <v>959459.63</v>
      </c>
      <c r="I11" s="463">
        <v>351190258</v>
      </c>
      <c r="J11" s="468">
        <v>2805470.63</v>
      </c>
      <c r="K11" s="463">
        <v>11197314</v>
      </c>
      <c r="L11" s="408">
        <v>89009.984599999996</v>
      </c>
    </row>
    <row r="12" spans="1:12" s="392" customFormat="1" ht="18" customHeight="1">
      <c r="A12" s="14" t="s">
        <v>8</v>
      </c>
      <c r="B12" s="462">
        <v>22</v>
      </c>
      <c r="C12" s="463">
        <v>130770056</v>
      </c>
      <c r="D12" s="468">
        <v>1059923.4099999999</v>
      </c>
      <c r="E12" s="463">
        <v>169853502</v>
      </c>
      <c r="F12" s="468">
        <v>1371919.66</v>
      </c>
      <c r="G12" s="463">
        <v>155340336</v>
      </c>
      <c r="H12" s="468">
        <v>1246143.31</v>
      </c>
      <c r="I12" s="463">
        <v>455963894</v>
      </c>
      <c r="J12" s="468">
        <v>3677986.39</v>
      </c>
      <c r="K12" s="463">
        <v>15183089</v>
      </c>
      <c r="L12" s="408">
        <v>143760.4039</v>
      </c>
    </row>
    <row r="13" spans="1:12" s="392" customFormat="1" ht="18" customHeight="1">
      <c r="A13" s="14" t="s">
        <v>7</v>
      </c>
      <c r="B13" s="462">
        <v>19</v>
      </c>
      <c r="C13" s="463">
        <v>119256764</v>
      </c>
      <c r="D13" s="468">
        <v>990733.1</v>
      </c>
      <c r="E13" s="463">
        <v>144955191</v>
      </c>
      <c r="F13" s="468">
        <v>1201596.95</v>
      </c>
      <c r="G13" s="463">
        <v>136857272</v>
      </c>
      <c r="H13" s="468">
        <v>1125246.53</v>
      </c>
      <c r="I13" s="463">
        <v>401069227</v>
      </c>
      <c r="J13" s="468">
        <v>3317576.59</v>
      </c>
      <c r="K13" s="463">
        <v>12454445</v>
      </c>
      <c r="L13" s="408">
        <v>102649.48209999999</v>
      </c>
    </row>
    <row r="14" spans="1:12" s="392" customFormat="1" ht="18" customHeight="1">
      <c r="A14" s="14" t="s">
        <v>6</v>
      </c>
      <c r="B14" s="462">
        <v>21</v>
      </c>
      <c r="C14" s="463">
        <v>129592702</v>
      </c>
      <c r="D14" s="468">
        <v>1068255.24</v>
      </c>
      <c r="E14" s="463">
        <v>194039784</v>
      </c>
      <c r="F14" s="468">
        <v>1595709.4</v>
      </c>
      <c r="G14" s="463">
        <v>179690962</v>
      </c>
      <c r="H14" s="468">
        <v>1466942.28</v>
      </c>
      <c r="I14" s="463">
        <v>503323448</v>
      </c>
      <c r="J14" s="468">
        <v>4130906.91</v>
      </c>
      <c r="K14" s="463">
        <v>12002348</v>
      </c>
      <c r="L14" s="408">
        <v>97539.589800000002</v>
      </c>
    </row>
    <row r="15" spans="1:12" s="392" customFormat="1" ht="18" customHeight="1">
      <c r="A15" s="14" t="s">
        <v>5</v>
      </c>
      <c r="B15" s="462">
        <v>22</v>
      </c>
      <c r="C15" s="463">
        <v>104584654</v>
      </c>
      <c r="D15" s="468">
        <v>873210.78</v>
      </c>
      <c r="E15" s="463">
        <v>160565737</v>
      </c>
      <c r="F15" s="468">
        <v>1329563.23</v>
      </c>
      <c r="G15" s="463">
        <v>165802712</v>
      </c>
      <c r="H15" s="468">
        <v>1363514.64</v>
      </c>
      <c r="I15" s="463">
        <v>430953103</v>
      </c>
      <c r="J15" s="468">
        <v>3566288.66</v>
      </c>
      <c r="K15" s="463">
        <v>13727521</v>
      </c>
      <c r="L15" s="408">
        <v>130203.49340000001</v>
      </c>
    </row>
    <row r="16" spans="1:12" s="392" customFormat="1" ht="18" customHeight="1">
      <c r="A16" s="14" t="s">
        <v>4</v>
      </c>
      <c r="B16" s="462">
        <v>21</v>
      </c>
      <c r="C16" s="463">
        <v>111716148</v>
      </c>
      <c r="D16" s="468">
        <v>925942.42</v>
      </c>
      <c r="E16" s="463">
        <v>199248973</v>
      </c>
      <c r="F16" s="468">
        <v>1639254.76</v>
      </c>
      <c r="G16" s="463">
        <v>188421929</v>
      </c>
      <c r="H16" s="468">
        <v>1540732.4</v>
      </c>
      <c r="I16" s="463">
        <v>499387050</v>
      </c>
      <c r="J16" s="468">
        <v>4105929.58</v>
      </c>
      <c r="K16" s="463">
        <v>12883623</v>
      </c>
      <c r="L16" s="408">
        <v>105480.2922</v>
      </c>
    </row>
    <row r="17" spans="1:12" s="392" customFormat="1" ht="18" customHeight="1">
      <c r="A17" s="14" t="s">
        <v>3</v>
      </c>
      <c r="B17" s="462">
        <v>20</v>
      </c>
      <c r="C17" s="463">
        <v>86967609</v>
      </c>
      <c r="D17" s="468">
        <v>728106.06</v>
      </c>
      <c r="E17" s="463">
        <v>142823335</v>
      </c>
      <c r="F17" s="468">
        <v>1184008.1100000001</v>
      </c>
      <c r="G17" s="463">
        <v>154184720</v>
      </c>
      <c r="H17" s="468">
        <v>1270311.0900000001</v>
      </c>
      <c r="I17" s="463">
        <v>383975664</v>
      </c>
      <c r="J17" s="468">
        <v>3182425.25</v>
      </c>
      <c r="K17" s="463">
        <v>14326266</v>
      </c>
      <c r="L17" s="408">
        <v>118193.28140000001</v>
      </c>
    </row>
    <row r="18" spans="1:12" s="392" customFormat="1" ht="53.25" customHeight="1">
      <c r="A18" s="1328" t="s">
        <v>938</v>
      </c>
      <c r="B18" s="1328"/>
      <c r="C18" s="1328"/>
      <c r="D18" s="1328"/>
      <c r="E18" s="1328"/>
      <c r="F18" s="1328"/>
      <c r="G18" s="1328"/>
      <c r="H18" s="1328"/>
      <c r="I18" s="1328"/>
      <c r="J18" s="1328"/>
      <c r="K18" s="1328"/>
      <c r="L18" s="1328"/>
    </row>
    <row r="19" spans="1:12" s="392" customFormat="1" ht="30.75" customHeight="1">
      <c r="A19" s="1318" t="s">
        <v>2</v>
      </c>
      <c r="B19" s="1318"/>
      <c r="C19" s="1318"/>
      <c r="D19" s="1318"/>
      <c r="E19" s="1318"/>
      <c r="F19" s="1318"/>
      <c r="G19" s="1318"/>
      <c r="H19" s="1318"/>
      <c r="I19" s="1318"/>
      <c r="J19" s="1318"/>
      <c r="K19" s="1318"/>
      <c r="L19" s="1318"/>
    </row>
    <row r="20" spans="1:12" s="392" customFormat="1" ht="27.75" customHeight="1">
      <c r="A20" s="1318" t="s">
        <v>620</v>
      </c>
      <c r="B20" s="1318"/>
      <c r="C20" s="1318"/>
      <c r="D20" s="1318"/>
      <c r="E20" s="1318"/>
      <c r="F20" s="1318"/>
      <c r="G20" s="1318"/>
      <c r="H20" s="1318"/>
      <c r="I20" s="1318"/>
      <c r="J20" s="1318"/>
      <c r="K20" s="1318"/>
      <c r="L20" s="1318"/>
    </row>
    <row r="21" spans="1:12" s="392" customFormat="1" ht="28.35" customHeight="1"/>
    <row r="26" spans="1:12">
      <c r="J26" s="471"/>
    </row>
    <row r="29" spans="1:12">
      <c r="J29" s="471"/>
    </row>
  </sheetData>
  <mergeCells count="12">
    <mergeCell ref="A18:L18"/>
    <mergeCell ref="A19:L19"/>
    <mergeCell ref="A20:L20"/>
    <mergeCell ref="A1:L1"/>
    <mergeCell ref="A2:A4"/>
    <mergeCell ref="B2:B4"/>
    <mergeCell ref="C2:D3"/>
    <mergeCell ref="E2:H2"/>
    <mergeCell ref="I2:J3"/>
    <mergeCell ref="K2:L3"/>
    <mergeCell ref="E3:F3"/>
    <mergeCell ref="G3:H3"/>
  </mergeCells>
  <printOptions horizontalCentered="1"/>
  <pageMargins left="0.78431372549019618" right="0.78431372549019618" top="0.98039215686274517" bottom="0.98039215686274517" header="0.50980392156862753" footer="0.50980392156862753"/>
  <pageSetup paperSize="9" scale="87" orientation="landscape" useFirstPageNumber="1"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workbookViewId="0">
      <selection activeCell="A2" sqref="A2:A4"/>
    </sheetView>
  </sheetViews>
  <sheetFormatPr defaultColWidth="9.140625" defaultRowHeight="15"/>
  <cols>
    <col min="1" max="1" width="14.5703125" style="391" customWidth="1"/>
    <col min="2" max="2" width="10.28515625" style="391" customWidth="1"/>
    <col min="3" max="9" width="12.140625" style="391" bestFit="1" customWidth="1"/>
    <col min="10" max="10" width="10" style="391" bestFit="1" customWidth="1"/>
    <col min="11" max="11" width="14.140625" style="391" bestFit="1" customWidth="1"/>
    <col min="12" max="12" width="9.140625" style="391" bestFit="1" customWidth="1"/>
    <col min="13" max="13" width="7.5703125" style="391" bestFit="1" customWidth="1"/>
    <col min="14" max="16384" width="9.140625" style="391"/>
  </cols>
  <sheetData>
    <row r="1" spans="1:12" ht="39" customHeight="1">
      <c r="A1" s="1328" t="s">
        <v>939</v>
      </c>
      <c r="B1" s="1329"/>
      <c r="C1" s="1329"/>
      <c r="D1" s="1329"/>
      <c r="E1" s="1329"/>
      <c r="F1" s="1329"/>
      <c r="G1" s="1329"/>
      <c r="H1" s="1329"/>
      <c r="I1" s="1329"/>
      <c r="J1" s="1329"/>
      <c r="K1" s="1329"/>
      <c r="L1" s="1329"/>
    </row>
    <row r="2" spans="1:12" s="392" customFormat="1" ht="32.25" customHeight="1">
      <c r="A2" s="1353" t="s">
        <v>23</v>
      </c>
      <c r="B2" s="1353" t="s">
        <v>874</v>
      </c>
      <c r="C2" s="1345" t="s">
        <v>930</v>
      </c>
      <c r="D2" s="1346"/>
      <c r="E2" s="1342" t="s">
        <v>931</v>
      </c>
      <c r="F2" s="1343"/>
      <c r="G2" s="1343"/>
      <c r="H2" s="1344"/>
      <c r="I2" s="1349" t="s">
        <v>130</v>
      </c>
      <c r="J2" s="1414"/>
      <c r="K2" s="1441" t="s">
        <v>932</v>
      </c>
      <c r="L2" s="1442"/>
    </row>
    <row r="3" spans="1:12" s="392" customFormat="1" ht="42" customHeight="1">
      <c r="A3" s="1413"/>
      <c r="B3" s="1413"/>
      <c r="C3" s="1347"/>
      <c r="D3" s="1348"/>
      <c r="E3" s="1342" t="s">
        <v>880</v>
      </c>
      <c r="F3" s="1344"/>
      <c r="G3" s="1342" t="s">
        <v>881</v>
      </c>
      <c r="H3" s="1343"/>
      <c r="I3" s="1347"/>
      <c r="J3" s="1415"/>
      <c r="K3" s="1443"/>
      <c r="L3" s="1444"/>
    </row>
    <row r="4" spans="1:12" s="392" customFormat="1" ht="81.75" customHeight="1">
      <c r="A4" s="1354"/>
      <c r="B4" s="1354"/>
      <c r="C4" s="455" t="s">
        <v>940</v>
      </c>
      <c r="D4" s="455" t="s">
        <v>934</v>
      </c>
      <c r="E4" s="455" t="s">
        <v>940</v>
      </c>
      <c r="F4" s="601" t="s">
        <v>887</v>
      </c>
      <c r="G4" s="455" t="s">
        <v>940</v>
      </c>
      <c r="H4" s="601" t="s">
        <v>887</v>
      </c>
      <c r="I4" s="455" t="s">
        <v>940</v>
      </c>
      <c r="J4" s="601" t="s">
        <v>885</v>
      </c>
      <c r="K4" s="455" t="s">
        <v>940</v>
      </c>
      <c r="L4" s="601" t="s">
        <v>936</v>
      </c>
    </row>
    <row r="5" spans="1:12" s="399" customFormat="1" ht="18" customHeight="1">
      <c r="A5" s="395" t="s">
        <v>15</v>
      </c>
      <c r="B5" s="444">
        <v>242</v>
      </c>
      <c r="C5" s="445">
        <v>12011449</v>
      </c>
      <c r="D5" s="397">
        <v>90265.529082749999</v>
      </c>
      <c r="E5" s="397">
        <v>536</v>
      </c>
      <c r="F5" s="397">
        <v>4.0026134999999998</v>
      </c>
      <c r="G5" s="397">
        <v>77</v>
      </c>
      <c r="H5" s="397">
        <v>0.56937674999999988</v>
      </c>
      <c r="I5" s="445">
        <v>12012062</v>
      </c>
      <c r="J5" s="397">
        <v>90270.101072999998</v>
      </c>
      <c r="K5" s="397">
        <v>49903</v>
      </c>
      <c r="L5" s="397">
        <v>356.56964950000003</v>
      </c>
    </row>
    <row r="6" spans="1:12" s="399" customFormat="1" ht="18" customHeight="1">
      <c r="A6" s="395" t="s">
        <v>14</v>
      </c>
      <c r="B6" s="444">
        <v>225</v>
      </c>
      <c r="C6" s="445">
        <v>24983750</v>
      </c>
      <c r="D6" s="397">
        <v>203120.4535</v>
      </c>
      <c r="E6" s="444">
        <v>0</v>
      </c>
      <c r="F6" s="397">
        <v>0</v>
      </c>
      <c r="G6" s="444">
        <v>0</v>
      </c>
      <c r="H6" s="535">
        <v>0</v>
      </c>
      <c r="I6" s="445">
        <v>24983750</v>
      </c>
      <c r="J6" s="397">
        <v>203120.4535</v>
      </c>
      <c r="K6" s="397">
        <v>168494</v>
      </c>
      <c r="L6" s="397">
        <v>1395.230249</v>
      </c>
    </row>
    <row r="7" spans="1:12" s="392" customFormat="1" ht="18" customHeight="1">
      <c r="A7" s="14" t="s">
        <v>13</v>
      </c>
      <c r="B7" s="460">
        <v>18</v>
      </c>
      <c r="C7" s="467">
        <v>801853</v>
      </c>
      <c r="D7" s="404">
        <v>6106.461088</v>
      </c>
      <c r="E7" s="404">
        <v>0</v>
      </c>
      <c r="F7" s="404">
        <v>0</v>
      </c>
      <c r="G7" s="404">
        <v>0</v>
      </c>
      <c r="H7" s="581">
        <v>0</v>
      </c>
      <c r="I7" s="467">
        <v>801853</v>
      </c>
      <c r="J7" s="404">
        <v>6106.461088</v>
      </c>
      <c r="K7" s="404">
        <v>66846</v>
      </c>
      <c r="L7" s="404">
        <v>510.17777050000001</v>
      </c>
    </row>
    <row r="8" spans="1:12" s="392" customFormat="1" ht="18" customHeight="1">
      <c r="A8" s="14" t="s">
        <v>12</v>
      </c>
      <c r="B8" s="462">
        <v>20</v>
      </c>
      <c r="C8" s="468">
        <v>625836</v>
      </c>
      <c r="D8" s="408">
        <v>4865.0455575000005</v>
      </c>
      <c r="E8" s="408">
        <v>0</v>
      </c>
      <c r="F8" s="408">
        <v>0</v>
      </c>
      <c r="G8" s="408">
        <v>0</v>
      </c>
      <c r="H8" s="544">
        <v>0</v>
      </c>
      <c r="I8" s="468">
        <v>625836</v>
      </c>
      <c r="J8" s="408">
        <v>4865.0455575000005</v>
      </c>
      <c r="K8" s="408">
        <v>185968</v>
      </c>
      <c r="L8" s="408">
        <v>1450.1479165000001</v>
      </c>
    </row>
    <row r="9" spans="1:12" s="392" customFormat="1" ht="18" customHeight="1">
      <c r="A9" s="14" t="s">
        <v>11</v>
      </c>
      <c r="B9" s="462">
        <v>22</v>
      </c>
      <c r="C9" s="468">
        <v>1667262</v>
      </c>
      <c r="D9" s="408">
        <v>13005.64602</v>
      </c>
      <c r="E9" s="408">
        <v>0</v>
      </c>
      <c r="F9" s="408">
        <v>0</v>
      </c>
      <c r="G9" s="408">
        <v>0</v>
      </c>
      <c r="H9" s="544">
        <v>0</v>
      </c>
      <c r="I9" s="468">
        <v>1667262</v>
      </c>
      <c r="J9" s="408">
        <v>13005.64602</v>
      </c>
      <c r="K9" s="408">
        <v>93498</v>
      </c>
      <c r="L9" s="408">
        <v>720.36059330000001</v>
      </c>
    </row>
    <row r="10" spans="1:12" s="392" customFormat="1" ht="18" customHeight="1">
      <c r="A10" s="14" t="s">
        <v>10</v>
      </c>
      <c r="B10" s="462">
        <v>21</v>
      </c>
      <c r="C10" s="468">
        <v>1664148</v>
      </c>
      <c r="D10" s="408">
        <v>13293.357770000001</v>
      </c>
      <c r="E10" s="408">
        <v>0</v>
      </c>
      <c r="F10" s="408">
        <v>0</v>
      </c>
      <c r="G10" s="408">
        <v>0</v>
      </c>
      <c r="H10" s="544">
        <v>0</v>
      </c>
      <c r="I10" s="468">
        <v>1664148</v>
      </c>
      <c r="J10" s="408">
        <v>13293.357770000001</v>
      </c>
      <c r="K10" s="408">
        <v>88969</v>
      </c>
      <c r="L10" s="408">
        <v>709.02649529999997</v>
      </c>
    </row>
    <row r="11" spans="1:12" s="392" customFormat="1" ht="18" customHeight="1">
      <c r="A11" s="14" t="s">
        <v>9</v>
      </c>
      <c r="B11" s="462">
        <v>19</v>
      </c>
      <c r="C11" s="468">
        <v>881558</v>
      </c>
      <c r="D11" s="408">
        <v>7048.0019709999997</v>
      </c>
      <c r="E11" s="408">
        <v>0</v>
      </c>
      <c r="F11" s="408">
        <v>0</v>
      </c>
      <c r="G11" s="408">
        <v>0</v>
      </c>
      <c r="H11" s="544">
        <v>0</v>
      </c>
      <c r="I11" s="468">
        <v>881558</v>
      </c>
      <c r="J11" s="408">
        <v>7048.0019709999997</v>
      </c>
      <c r="K11" s="408">
        <v>110733</v>
      </c>
      <c r="L11" s="408">
        <v>881.0645293</v>
      </c>
    </row>
    <row r="12" spans="1:12" s="392" customFormat="1" ht="18" customHeight="1">
      <c r="A12" s="14" t="s">
        <v>8</v>
      </c>
      <c r="B12" s="462">
        <v>22</v>
      </c>
      <c r="C12" s="468">
        <v>2712050</v>
      </c>
      <c r="D12" s="408">
        <v>21844.299307750003</v>
      </c>
      <c r="E12" s="408">
        <v>0</v>
      </c>
      <c r="F12" s="408">
        <v>0</v>
      </c>
      <c r="G12" s="408">
        <v>0</v>
      </c>
      <c r="H12" s="544">
        <v>0</v>
      </c>
      <c r="I12" s="468">
        <v>2712050</v>
      </c>
      <c r="J12" s="408">
        <v>21844.299307750003</v>
      </c>
      <c r="K12" s="408">
        <v>290788</v>
      </c>
      <c r="L12" s="408">
        <v>2377.3248395000001</v>
      </c>
    </row>
    <row r="13" spans="1:12" s="392" customFormat="1" ht="18" customHeight="1">
      <c r="A13" s="14" t="s">
        <v>7</v>
      </c>
      <c r="B13" s="462">
        <v>19</v>
      </c>
      <c r="C13" s="468">
        <v>2867357</v>
      </c>
      <c r="D13" s="408">
        <v>23657.34404</v>
      </c>
      <c r="E13" s="408">
        <v>0</v>
      </c>
      <c r="F13" s="408">
        <v>0</v>
      </c>
      <c r="G13" s="408">
        <v>0</v>
      </c>
      <c r="H13" s="544">
        <v>0</v>
      </c>
      <c r="I13" s="468">
        <v>2867357</v>
      </c>
      <c r="J13" s="408">
        <v>23657.34404</v>
      </c>
      <c r="K13" s="408">
        <v>146041</v>
      </c>
      <c r="L13" s="408">
        <v>1216.560084</v>
      </c>
    </row>
    <row r="14" spans="1:12" s="392" customFormat="1" ht="18" customHeight="1">
      <c r="A14" s="14" t="s">
        <v>6</v>
      </c>
      <c r="B14" s="462">
        <v>21</v>
      </c>
      <c r="C14" s="468">
        <v>3745947</v>
      </c>
      <c r="D14" s="408">
        <v>30688.945609999999</v>
      </c>
      <c r="E14" s="408">
        <v>0</v>
      </c>
      <c r="F14" s="408">
        <v>0</v>
      </c>
      <c r="G14" s="408">
        <v>0</v>
      </c>
      <c r="H14" s="544">
        <v>0</v>
      </c>
      <c r="I14" s="468">
        <v>3745947</v>
      </c>
      <c r="J14" s="408">
        <v>30688.945609999999</v>
      </c>
      <c r="K14" s="408">
        <v>299656</v>
      </c>
      <c r="L14" s="408">
        <v>2460.9981630000002</v>
      </c>
    </row>
    <row r="15" spans="1:12" s="392" customFormat="1" ht="18" customHeight="1">
      <c r="A15" s="14" t="s">
        <v>5</v>
      </c>
      <c r="B15" s="462">
        <v>22</v>
      </c>
      <c r="C15" s="468">
        <v>4049762</v>
      </c>
      <c r="D15" s="408">
        <v>33450.132449999997</v>
      </c>
      <c r="E15" s="408">
        <v>0</v>
      </c>
      <c r="F15" s="408">
        <v>0</v>
      </c>
      <c r="G15" s="408">
        <v>0</v>
      </c>
      <c r="H15" s="544">
        <v>0</v>
      </c>
      <c r="I15" s="468">
        <v>4049762</v>
      </c>
      <c r="J15" s="408">
        <v>33450.132449999997</v>
      </c>
      <c r="K15" s="408">
        <v>165950</v>
      </c>
      <c r="L15" s="408">
        <v>1388.231346</v>
      </c>
    </row>
    <row r="16" spans="1:12" s="392" customFormat="1" ht="18" customHeight="1">
      <c r="A16" s="14" t="s">
        <v>4</v>
      </c>
      <c r="B16" s="462">
        <v>21</v>
      </c>
      <c r="C16" s="468">
        <v>2930557</v>
      </c>
      <c r="D16" s="408">
        <v>24043.19355</v>
      </c>
      <c r="E16" s="408">
        <v>0</v>
      </c>
      <c r="F16" s="408">
        <v>0</v>
      </c>
      <c r="G16" s="408">
        <v>0</v>
      </c>
      <c r="H16" s="544">
        <v>0</v>
      </c>
      <c r="I16" s="468">
        <v>2930557</v>
      </c>
      <c r="J16" s="408">
        <v>24043.19355</v>
      </c>
      <c r="K16" s="408">
        <v>277418</v>
      </c>
      <c r="L16" s="408">
        <v>2275.3875170000001</v>
      </c>
    </row>
    <row r="17" spans="1:12" s="392" customFormat="1" ht="18" customHeight="1">
      <c r="A17" s="14" t="s">
        <v>3</v>
      </c>
      <c r="B17" s="462">
        <v>20</v>
      </c>
      <c r="C17" s="468">
        <v>3037420</v>
      </c>
      <c r="D17" s="408">
        <v>25118.026170000001</v>
      </c>
      <c r="E17" s="408">
        <v>0</v>
      </c>
      <c r="F17" s="408">
        <v>0</v>
      </c>
      <c r="G17" s="408">
        <v>0</v>
      </c>
      <c r="H17" s="544">
        <v>0</v>
      </c>
      <c r="I17" s="468">
        <v>3037420</v>
      </c>
      <c r="J17" s="408">
        <v>25118.026170000001</v>
      </c>
      <c r="K17" s="408">
        <v>168494</v>
      </c>
      <c r="L17" s="408">
        <v>1395.230249</v>
      </c>
    </row>
    <row r="18" spans="1:12" s="392" customFormat="1" ht="31.5" customHeight="1">
      <c r="A18" s="1318" t="s">
        <v>2</v>
      </c>
      <c r="B18" s="1318"/>
      <c r="C18" s="1318"/>
      <c r="D18" s="1318"/>
      <c r="E18" s="1318"/>
      <c r="F18" s="1318"/>
      <c r="G18" s="1318"/>
      <c r="H18" s="1318"/>
      <c r="I18" s="1318"/>
      <c r="J18" s="1318"/>
    </row>
    <row r="19" spans="1:12" s="392" customFormat="1" ht="33" customHeight="1">
      <c r="A19" s="1318" t="s">
        <v>627</v>
      </c>
      <c r="B19" s="1318"/>
      <c r="C19" s="1318"/>
      <c r="D19" s="1318"/>
      <c r="E19" s="1318"/>
      <c r="F19" s="1318"/>
      <c r="G19" s="1318"/>
      <c r="H19" s="1318"/>
      <c r="I19" s="1318"/>
      <c r="J19" s="1318"/>
    </row>
    <row r="20" spans="1:12" s="392" customFormat="1" ht="27.6" customHeight="1"/>
  </sheetData>
  <mergeCells count="11">
    <mergeCell ref="A18:J18"/>
    <mergeCell ref="A19:J19"/>
    <mergeCell ref="A1:L1"/>
    <mergeCell ref="A2:A4"/>
    <mergeCell ref="B2:B4"/>
    <mergeCell ref="C2:D3"/>
    <mergeCell ref="E2:H2"/>
    <mergeCell ref="I2:J3"/>
    <mergeCell ref="K2:L3"/>
    <mergeCell ref="E3:F3"/>
    <mergeCell ref="G3:H3"/>
  </mergeCells>
  <printOptions horizontalCentered="1"/>
  <pageMargins left="0.78431372549019618" right="0.78431372549019618" top="0.98039215686274517" bottom="0.98039215686274517" header="0.50980392156862753" footer="0.50980392156862753"/>
  <pageSetup paperSize="9" scale="93" orientation="landscape" useFirstPageNumber="1"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zoomScaleNormal="100" workbookViewId="0">
      <selection activeCell="A2" sqref="A2:A4"/>
    </sheetView>
  </sheetViews>
  <sheetFormatPr defaultColWidth="9.140625" defaultRowHeight="15"/>
  <cols>
    <col min="1" max="1" width="13.5703125" style="391" bestFit="1" customWidth="1"/>
    <col min="2" max="5" width="12.140625" style="391" bestFit="1" customWidth="1"/>
    <col min="6" max="6" width="11.140625" style="391" bestFit="1" customWidth="1"/>
    <col min="7" max="10" width="12.140625" style="391" bestFit="1" customWidth="1"/>
    <col min="11" max="11" width="14.5703125" style="391" bestFit="1" customWidth="1"/>
    <col min="12" max="15" width="12.140625" style="391" bestFit="1" customWidth="1"/>
    <col min="16" max="16" width="9.42578125" style="391" bestFit="1" customWidth="1"/>
    <col min="17" max="17" width="4.5703125" style="391" bestFit="1" customWidth="1"/>
    <col min="18" max="16384" width="9.140625" style="391"/>
  </cols>
  <sheetData>
    <row r="1" spans="1:16" ht="42.75" customHeight="1">
      <c r="A1" s="1328" t="s">
        <v>941</v>
      </c>
      <c r="B1" s="1329"/>
      <c r="C1" s="1329"/>
      <c r="D1" s="1329"/>
      <c r="E1" s="1329"/>
      <c r="F1" s="1329"/>
      <c r="G1" s="1329"/>
      <c r="H1" s="1329"/>
      <c r="I1" s="1329"/>
      <c r="J1" s="1329"/>
      <c r="K1" s="1329"/>
      <c r="L1" s="1329"/>
      <c r="M1" s="1329"/>
      <c r="N1" s="1329"/>
      <c r="O1" s="1329"/>
    </row>
    <row r="2" spans="1:16" s="392" customFormat="1" ht="18" customHeight="1">
      <c r="A2" s="1353" t="s">
        <v>23</v>
      </c>
      <c r="B2" s="1342" t="s">
        <v>299</v>
      </c>
      <c r="C2" s="1343"/>
      <c r="D2" s="1343"/>
      <c r="E2" s="1344"/>
      <c r="F2" s="1340" t="s">
        <v>130</v>
      </c>
      <c r="G2" s="1342" t="s">
        <v>300</v>
      </c>
      <c r="H2" s="1343"/>
      <c r="I2" s="1343"/>
      <c r="J2" s="1344"/>
      <c r="K2" s="1353" t="s">
        <v>130</v>
      </c>
      <c r="L2" s="1342" t="s">
        <v>942</v>
      </c>
      <c r="M2" s="1343"/>
      <c r="N2" s="1343"/>
      <c r="O2" s="1344"/>
      <c r="P2" s="1340" t="s">
        <v>130</v>
      </c>
    </row>
    <row r="3" spans="1:16" s="392" customFormat="1" ht="48" customHeight="1">
      <c r="A3" s="1413"/>
      <c r="B3" s="1417" t="s">
        <v>943</v>
      </c>
      <c r="C3" s="1420"/>
      <c r="D3" s="1350" t="s">
        <v>944</v>
      </c>
      <c r="E3" s="1344"/>
      <c r="F3" s="1445"/>
      <c r="G3" s="1417" t="s">
        <v>943</v>
      </c>
      <c r="H3" s="1420"/>
      <c r="I3" s="1350" t="s">
        <v>944</v>
      </c>
      <c r="J3" s="1344"/>
      <c r="K3" s="1413"/>
      <c r="L3" s="1417" t="s">
        <v>943</v>
      </c>
      <c r="M3" s="1420"/>
      <c r="N3" s="1350" t="s">
        <v>944</v>
      </c>
      <c r="O3" s="1344"/>
      <c r="P3" s="1445"/>
    </row>
    <row r="4" spans="1:16" s="392" customFormat="1" ht="87" customHeight="1">
      <c r="A4" s="1354"/>
      <c r="B4" s="601" t="s">
        <v>945</v>
      </c>
      <c r="C4" s="601" t="s">
        <v>896</v>
      </c>
      <c r="D4" s="601" t="s">
        <v>946</v>
      </c>
      <c r="E4" s="601" t="s">
        <v>947</v>
      </c>
      <c r="F4" s="1341"/>
      <c r="G4" s="601" t="s">
        <v>945</v>
      </c>
      <c r="H4" s="601" t="s">
        <v>896</v>
      </c>
      <c r="I4" s="601" t="s">
        <v>946</v>
      </c>
      <c r="J4" s="601" t="s">
        <v>947</v>
      </c>
      <c r="K4" s="1354"/>
      <c r="L4" s="601" t="s">
        <v>945</v>
      </c>
      <c r="M4" s="601" t="s">
        <v>896</v>
      </c>
      <c r="N4" s="601" t="s">
        <v>946</v>
      </c>
      <c r="O4" s="601" t="s">
        <v>947</v>
      </c>
      <c r="P4" s="1341"/>
    </row>
    <row r="5" spans="1:16" s="399" customFormat="1" ht="18" customHeight="1">
      <c r="A5" s="395" t="s">
        <v>15</v>
      </c>
      <c r="B5" s="397">
        <v>8019.4500000000007</v>
      </c>
      <c r="C5" s="678">
        <v>210.09</v>
      </c>
      <c r="D5" s="397">
        <v>8890.5800000000017</v>
      </c>
      <c r="E5" s="678">
        <v>276.57</v>
      </c>
      <c r="F5" s="397">
        <v>17396.690000000002</v>
      </c>
      <c r="G5" s="397">
        <v>8272.4889483499992</v>
      </c>
      <c r="H5" s="678">
        <v>275.21087409</v>
      </c>
      <c r="I5" s="397">
        <v>1518.0638687999999</v>
      </c>
      <c r="J5" s="678">
        <v>690.03997614000002</v>
      </c>
      <c r="K5" s="397">
        <v>10755.80366738</v>
      </c>
      <c r="L5" s="678" t="s">
        <v>211</v>
      </c>
      <c r="M5" s="678" t="s">
        <v>211</v>
      </c>
      <c r="N5" s="678" t="s">
        <v>211</v>
      </c>
      <c r="O5" s="678" t="s">
        <v>211</v>
      </c>
      <c r="P5" s="397" t="s">
        <v>211</v>
      </c>
    </row>
    <row r="6" spans="1:16" s="399" customFormat="1" ht="18" customHeight="1">
      <c r="A6" s="395" t="s">
        <v>14</v>
      </c>
      <c r="B6" s="397">
        <v>13672.51</v>
      </c>
      <c r="C6" s="397">
        <v>530.30999999999995</v>
      </c>
      <c r="D6" s="397">
        <v>13601.45</v>
      </c>
      <c r="E6" s="397">
        <v>744.32</v>
      </c>
      <c r="F6" s="397">
        <v>28548.59</v>
      </c>
      <c r="G6" s="397">
        <v>12854.557786838999</v>
      </c>
      <c r="H6" s="678">
        <v>457.08534356000001</v>
      </c>
      <c r="I6" s="397">
        <v>2603.0655377500002</v>
      </c>
      <c r="J6" s="678">
        <v>1285.3615559499999</v>
      </c>
      <c r="K6" s="397">
        <v>17200.070224098999</v>
      </c>
      <c r="L6" s="679" t="s">
        <v>211</v>
      </c>
      <c r="M6" s="679" t="s">
        <v>211</v>
      </c>
      <c r="N6" s="679" t="s">
        <v>211</v>
      </c>
      <c r="O6" s="679" t="s">
        <v>211</v>
      </c>
      <c r="P6" s="680" t="s">
        <v>211</v>
      </c>
    </row>
    <row r="7" spans="1:16" s="392" customFormat="1" ht="18" customHeight="1">
      <c r="A7" s="14" t="s">
        <v>13</v>
      </c>
      <c r="B7" s="681">
        <v>787.06</v>
      </c>
      <c r="C7" s="681">
        <v>20</v>
      </c>
      <c r="D7" s="681">
        <v>945.99</v>
      </c>
      <c r="E7" s="681">
        <v>46.84</v>
      </c>
      <c r="F7" s="404">
        <v>1799.89</v>
      </c>
      <c r="G7" s="681">
        <v>895.31286868999996</v>
      </c>
      <c r="H7" s="681">
        <v>26.86561202</v>
      </c>
      <c r="I7" s="681">
        <v>158.5753</v>
      </c>
      <c r="J7" s="681">
        <v>61.623453949999998</v>
      </c>
      <c r="K7" s="404">
        <v>1142.3772346600001</v>
      </c>
      <c r="L7" s="682" t="s">
        <v>211</v>
      </c>
      <c r="M7" s="682" t="s">
        <v>211</v>
      </c>
      <c r="N7" s="682" t="s">
        <v>211</v>
      </c>
      <c r="O7" s="682" t="s">
        <v>211</v>
      </c>
      <c r="P7" s="683" t="s">
        <v>211</v>
      </c>
    </row>
    <row r="8" spans="1:16" s="392" customFormat="1" ht="18" customHeight="1">
      <c r="A8" s="14" t="s">
        <v>12</v>
      </c>
      <c r="B8" s="682">
        <v>704.02</v>
      </c>
      <c r="C8" s="682">
        <v>18.88</v>
      </c>
      <c r="D8" s="682">
        <v>939.32</v>
      </c>
      <c r="E8" s="682">
        <v>54.21</v>
      </c>
      <c r="F8" s="408">
        <v>1716.43</v>
      </c>
      <c r="G8" s="682">
        <v>816.81424071000004</v>
      </c>
      <c r="H8" s="682">
        <v>14.29072045</v>
      </c>
      <c r="I8" s="682">
        <v>206.09380725</v>
      </c>
      <c r="J8" s="682">
        <v>73.759749479999996</v>
      </c>
      <c r="K8" s="408">
        <v>1110.9585178899999</v>
      </c>
      <c r="L8" s="682" t="s">
        <v>211</v>
      </c>
      <c r="M8" s="682" t="s">
        <v>211</v>
      </c>
      <c r="N8" s="682" t="s">
        <v>211</v>
      </c>
      <c r="O8" s="682" t="s">
        <v>211</v>
      </c>
      <c r="P8" s="683" t="s">
        <v>211</v>
      </c>
    </row>
    <row r="9" spans="1:16" s="392" customFormat="1" ht="18" customHeight="1">
      <c r="A9" s="14" t="s">
        <v>11</v>
      </c>
      <c r="B9" s="408">
        <v>1064.28</v>
      </c>
      <c r="C9" s="682">
        <v>100.44</v>
      </c>
      <c r="D9" s="682">
        <v>612.37</v>
      </c>
      <c r="E9" s="682">
        <v>56.990000000000009</v>
      </c>
      <c r="F9" s="408">
        <v>1834.0799999999997</v>
      </c>
      <c r="G9" s="682">
        <v>862.96954734999997</v>
      </c>
      <c r="H9" s="682">
        <v>56.934356409999999</v>
      </c>
      <c r="I9" s="682">
        <v>177.35642924999999</v>
      </c>
      <c r="J9" s="682">
        <v>94.103400469999997</v>
      </c>
      <c r="K9" s="408">
        <v>1191.3637334800001</v>
      </c>
      <c r="L9" s="682" t="s">
        <v>211</v>
      </c>
      <c r="M9" s="682" t="s">
        <v>211</v>
      </c>
      <c r="N9" s="682" t="s">
        <v>211</v>
      </c>
      <c r="O9" s="682" t="s">
        <v>211</v>
      </c>
      <c r="P9" s="683" t="s">
        <v>211</v>
      </c>
    </row>
    <row r="10" spans="1:16" s="392" customFormat="1" ht="18" customHeight="1">
      <c r="A10" s="14" t="s">
        <v>10</v>
      </c>
      <c r="B10" s="408">
        <v>1420.09</v>
      </c>
      <c r="C10" s="682">
        <v>39.799999999999997</v>
      </c>
      <c r="D10" s="682">
        <v>878.3</v>
      </c>
      <c r="E10" s="682">
        <v>60.91</v>
      </c>
      <c r="F10" s="408">
        <v>2399.1</v>
      </c>
      <c r="G10" s="408">
        <v>1310.6311224900001</v>
      </c>
      <c r="H10" s="682">
        <v>34.241172229999997</v>
      </c>
      <c r="I10" s="682">
        <v>218.279224</v>
      </c>
      <c r="J10" s="682">
        <v>127.42501491</v>
      </c>
      <c r="K10" s="408">
        <v>1690.5765336300001</v>
      </c>
      <c r="L10" s="682" t="s">
        <v>211</v>
      </c>
      <c r="M10" s="682" t="s">
        <v>211</v>
      </c>
      <c r="N10" s="682" t="s">
        <v>211</v>
      </c>
      <c r="O10" s="682" t="s">
        <v>211</v>
      </c>
      <c r="P10" s="683" t="s">
        <v>211</v>
      </c>
    </row>
    <row r="11" spans="1:16" s="392" customFormat="1" ht="18" customHeight="1">
      <c r="A11" s="14" t="s">
        <v>9</v>
      </c>
      <c r="B11" s="408">
        <v>890.15</v>
      </c>
      <c r="C11" s="682">
        <v>11.53</v>
      </c>
      <c r="D11" s="682">
        <v>1066.79</v>
      </c>
      <c r="E11" s="682">
        <v>33.26</v>
      </c>
      <c r="F11" s="408">
        <v>2001.73</v>
      </c>
      <c r="G11" s="408">
        <v>1082.78642827</v>
      </c>
      <c r="H11" s="682">
        <v>13.96323651</v>
      </c>
      <c r="I11" s="682">
        <v>191.07585825000001</v>
      </c>
      <c r="J11" s="682">
        <v>68.025255509999994</v>
      </c>
      <c r="K11" s="408">
        <v>1355.85077854</v>
      </c>
      <c r="L11" s="682" t="s">
        <v>211</v>
      </c>
      <c r="M11" s="682" t="s">
        <v>211</v>
      </c>
      <c r="N11" s="682" t="s">
        <v>211</v>
      </c>
      <c r="O11" s="682" t="s">
        <v>211</v>
      </c>
      <c r="P11" s="683" t="s">
        <v>211</v>
      </c>
    </row>
    <row r="12" spans="1:16" s="392" customFormat="1" ht="18" customHeight="1">
      <c r="A12" s="14" t="s">
        <v>8</v>
      </c>
      <c r="B12" s="408">
        <v>1510.13</v>
      </c>
      <c r="C12" s="682">
        <v>57.25</v>
      </c>
      <c r="D12" s="682">
        <v>1415.78</v>
      </c>
      <c r="E12" s="682">
        <v>113.22</v>
      </c>
      <c r="F12" s="408">
        <v>3096.38</v>
      </c>
      <c r="G12" s="408">
        <v>1691.4296319600001</v>
      </c>
      <c r="H12" s="682">
        <v>51.000017110000002</v>
      </c>
      <c r="I12" s="682">
        <v>297.25840849999997</v>
      </c>
      <c r="J12" s="682">
        <v>205.16389561</v>
      </c>
      <c r="K12" s="408">
        <v>2244.8519531799998</v>
      </c>
      <c r="L12" s="682" t="s">
        <v>211</v>
      </c>
      <c r="M12" s="682" t="s">
        <v>211</v>
      </c>
      <c r="N12" s="682" t="s">
        <v>211</v>
      </c>
      <c r="O12" s="682" t="s">
        <v>211</v>
      </c>
      <c r="P12" s="683" t="s">
        <v>211</v>
      </c>
    </row>
    <row r="13" spans="1:16" s="392" customFormat="1" ht="18" customHeight="1">
      <c r="A13" s="14" t="s">
        <v>7</v>
      </c>
      <c r="B13" s="408">
        <v>1649.74</v>
      </c>
      <c r="C13" s="682">
        <v>127.91</v>
      </c>
      <c r="D13" s="682">
        <v>1375.32</v>
      </c>
      <c r="E13" s="682">
        <v>82.56</v>
      </c>
      <c r="F13" s="408">
        <v>3235.53</v>
      </c>
      <c r="G13" s="408">
        <v>1253.30366478</v>
      </c>
      <c r="H13" s="682">
        <v>98.122032739999995</v>
      </c>
      <c r="I13" s="682">
        <v>305.89718599999998</v>
      </c>
      <c r="J13" s="682">
        <v>147.44512094000001</v>
      </c>
      <c r="K13" s="408">
        <v>1804.7680044599999</v>
      </c>
      <c r="L13" s="682" t="s">
        <v>211</v>
      </c>
      <c r="M13" s="682" t="s">
        <v>211</v>
      </c>
      <c r="N13" s="682" t="s">
        <v>211</v>
      </c>
      <c r="O13" s="682" t="s">
        <v>211</v>
      </c>
      <c r="P13" s="683" t="s">
        <v>211</v>
      </c>
    </row>
    <row r="14" spans="1:16" s="392" customFormat="1" ht="18" customHeight="1">
      <c r="A14" s="14" t="s">
        <v>6</v>
      </c>
      <c r="B14" s="408">
        <v>1668.56</v>
      </c>
      <c r="C14" s="682">
        <v>93.86</v>
      </c>
      <c r="D14" s="682">
        <v>1945.54</v>
      </c>
      <c r="E14" s="682">
        <v>82.65</v>
      </c>
      <c r="F14" s="408">
        <v>3790.61</v>
      </c>
      <c r="G14" s="408">
        <v>1732.525689781</v>
      </c>
      <c r="H14" s="682">
        <v>98.460219069999994</v>
      </c>
      <c r="I14" s="682">
        <v>303.1174365</v>
      </c>
      <c r="J14" s="682">
        <v>156.73819979000001</v>
      </c>
      <c r="K14" s="408">
        <v>2290.8415451410001</v>
      </c>
      <c r="L14" s="682" t="s">
        <v>211</v>
      </c>
      <c r="M14" s="682" t="s">
        <v>211</v>
      </c>
      <c r="N14" s="682" t="s">
        <v>211</v>
      </c>
      <c r="O14" s="682" t="s">
        <v>211</v>
      </c>
      <c r="P14" s="683" t="s">
        <v>211</v>
      </c>
    </row>
    <row r="15" spans="1:16" s="392" customFormat="1" ht="18" customHeight="1">
      <c r="A15" s="14" t="s">
        <v>5</v>
      </c>
      <c r="B15" s="408">
        <v>1291.1099999999999</v>
      </c>
      <c r="C15" s="682">
        <v>27.17</v>
      </c>
      <c r="D15" s="682">
        <v>1451.5</v>
      </c>
      <c r="E15" s="682">
        <v>75.44</v>
      </c>
      <c r="F15" s="408">
        <v>2845.22</v>
      </c>
      <c r="G15" s="408">
        <v>1201.05643063</v>
      </c>
      <c r="H15" s="682">
        <v>24.516388580000001</v>
      </c>
      <c r="I15" s="682">
        <v>254.71292650000001</v>
      </c>
      <c r="J15" s="682">
        <v>143.69186260000001</v>
      </c>
      <c r="K15" s="408">
        <v>1623.9776083100001</v>
      </c>
      <c r="L15" s="682" t="s">
        <v>211</v>
      </c>
      <c r="M15" s="682" t="s">
        <v>211</v>
      </c>
      <c r="N15" s="682" t="s">
        <v>211</v>
      </c>
      <c r="O15" s="682" t="s">
        <v>211</v>
      </c>
      <c r="P15" s="683" t="s">
        <v>211</v>
      </c>
    </row>
    <row r="16" spans="1:16" s="392" customFormat="1" ht="18" customHeight="1">
      <c r="A16" s="14" t="s">
        <v>4</v>
      </c>
      <c r="B16" s="408">
        <v>1530.65</v>
      </c>
      <c r="C16" s="682">
        <v>27.75</v>
      </c>
      <c r="D16" s="682">
        <v>1742.52</v>
      </c>
      <c r="E16" s="682">
        <v>65.55</v>
      </c>
      <c r="F16" s="408">
        <v>3366.47</v>
      </c>
      <c r="G16" s="408">
        <v>1254.1270420799999</v>
      </c>
      <c r="H16" s="682">
        <v>32.774470460000003</v>
      </c>
      <c r="I16" s="682">
        <v>255.665063</v>
      </c>
      <c r="J16" s="682">
        <v>120.49842468999999</v>
      </c>
      <c r="K16" s="408">
        <v>1663.0650002299999</v>
      </c>
      <c r="L16" s="682" t="s">
        <v>211</v>
      </c>
      <c r="M16" s="682" t="s">
        <v>211</v>
      </c>
      <c r="N16" s="682" t="s">
        <v>211</v>
      </c>
      <c r="O16" s="682" t="s">
        <v>211</v>
      </c>
      <c r="P16" s="683" t="s">
        <v>211</v>
      </c>
    </row>
    <row r="17" spans="1:17" s="392" customFormat="1" ht="18" customHeight="1">
      <c r="A17" s="14" t="s">
        <v>3</v>
      </c>
      <c r="B17" s="408">
        <v>1156.72</v>
      </c>
      <c r="C17" s="682">
        <v>5.72</v>
      </c>
      <c r="D17" s="682">
        <v>1228.02</v>
      </c>
      <c r="E17" s="682">
        <v>72.69</v>
      </c>
      <c r="F17" s="408">
        <v>2463.15</v>
      </c>
      <c r="G17" s="408">
        <v>753.6011201</v>
      </c>
      <c r="H17" s="682">
        <v>5.9171179800000004</v>
      </c>
      <c r="I17" s="682">
        <v>235.03389849999999</v>
      </c>
      <c r="J17" s="682">
        <v>86.887178000000006</v>
      </c>
      <c r="K17" s="408">
        <v>1081.43931458</v>
      </c>
      <c r="L17" s="682" t="s">
        <v>211</v>
      </c>
      <c r="M17" s="682" t="s">
        <v>211</v>
      </c>
      <c r="N17" s="682" t="s">
        <v>211</v>
      </c>
      <c r="O17" s="682" t="s">
        <v>211</v>
      </c>
      <c r="P17" s="683" t="s">
        <v>211</v>
      </c>
    </row>
    <row r="18" spans="1:17" s="392" customFormat="1" ht="34.5" customHeight="1">
      <c r="A18" s="1318" t="s">
        <v>2</v>
      </c>
      <c r="B18" s="1318"/>
      <c r="C18" s="1318"/>
      <c r="D18" s="1318"/>
      <c r="E18" s="1318"/>
      <c r="F18" s="1318"/>
      <c r="G18" s="1318"/>
      <c r="H18" s="1318"/>
      <c r="I18" s="1318"/>
      <c r="J18" s="1318"/>
      <c r="K18" s="1318"/>
      <c r="L18" s="1318"/>
      <c r="M18" s="1318"/>
      <c r="N18" s="1318"/>
      <c r="O18" s="1318"/>
    </row>
    <row r="19" spans="1:17" s="392" customFormat="1" ht="27.6" customHeight="1">
      <c r="A19" s="1318" t="s">
        <v>567</v>
      </c>
      <c r="B19" s="1318"/>
      <c r="C19" s="1318"/>
      <c r="D19" s="1318"/>
      <c r="E19" s="1318"/>
      <c r="F19" s="1318"/>
      <c r="G19" s="1318"/>
      <c r="H19" s="1318"/>
      <c r="I19" s="1318"/>
      <c r="J19" s="1318"/>
      <c r="K19" s="1318"/>
      <c r="L19" s="1318"/>
      <c r="M19" s="1318"/>
      <c r="N19" s="1318"/>
      <c r="O19" s="1318"/>
    </row>
    <row r="20" spans="1:17">
      <c r="A20" s="392"/>
      <c r="B20" s="684"/>
      <c r="C20" s="684"/>
      <c r="D20" s="684"/>
      <c r="E20" s="684"/>
      <c r="F20" s="684"/>
      <c r="G20" s="684"/>
      <c r="H20" s="684"/>
      <c r="I20" s="684"/>
      <c r="J20" s="684"/>
      <c r="K20" s="684"/>
      <c r="L20" s="392"/>
      <c r="M20" s="392"/>
      <c r="N20" s="392"/>
      <c r="O20" s="392"/>
      <c r="P20" s="685"/>
    </row>
    <row r="21" spans="1:17">
      <c r="B21" s="685"/>
      <c r="C21" s="685"/>
      <c r="D21" s="685"/>
      <c r="E21" s="685"/>
      <c r="F21" s="685"/>
      <c r="G21" s="685"/>
      <c r="H21" s="685"/>
      <c r="I21" s="685"/>
      <c r="J21" s="685"/>
      <c r="K21" s="685"/>
      <c r="L21" s="685"/>
      <c r="M21" s="685"/>
      <c r="N21" s="685"/>
      <c r="O21" s="685"/>
    </row>
    <row r="22" spans="1:17">
      <c r="P22" s="685"/>
      <c r="Q22" s="685"/>
    </row>
    <row r="23" spans="1:17">
      <c r="B23" s="685"/>
      <c r="C23" s="685"/>
      <c r="D23" s="685"/>
      <c r="E23" s="685"/>
      <c r="F23" s="685"/>
      <c r="G23" s="685"/>
      <c r="H23" s="685"/>
      <c r="I23" s="685"/>
      <c r="J23" s="685"/>
      <c r="K23" s="685"/>
      <c r="L23" s="685"/>
      <c r="M23" s="685"/>
      <c r="N23" s="685"/>
      <c r="O23" s="685"/>
    </row>
  </sheetData>
  <mergeCells count="16">
    <mergeCell ref="A18:O18"/>
    <mergeCell ref="A19:O19"/>
    <mergeCell ref="P2:P4"/>
    <mergeCell ref="B3:C3"/>
    <mergeCell ref="D3:E3"/>
    <mergeCell ref="G3:H3"/>
    <mergeCell ref="I3:J3"/>
    <mergeCell ref="L3:M3"/>
    <mergeCell ref="N3:O3"/>
    <mergeCell ref="A1:O1"/>
    <mergeCell ref="A2:A4"/>
    <mergeCell ref="B2:E2"/>
    <mergeCell ref="F2:F4"/>
    <mergeCell ref="G2:J2"/>
    <mergeCell ref="K2:K4"/>
    <mergeCell ref="L2:O2"/>
  </mergeCells>
  <printOptions horizontalCentered="1"/>
  <pageMargins left="0.78431372549019618" right="0.78431372549019618" top="0.98039215686274517" bottom="0.98039215686274517" header="0.50980392156862753" footer="0.50980392156862753"/>
  <pageSetup paperSize="9" scale="65" orientation="landscape" useFirstPageNumber="1"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zoomScaleNormal="100" workbookViewId="0">
      <selection activeCell="A2" sqref="A2:A3"/>
    </sheetView>
  </sheetViews>
  <sheetFormatPr defaultColWidth="9.140625" defaultRowHeight="15"/>
  <cols>
    <col min="1" max="1" width="16.140625" style="391" customWidth="1"/>
    <col min="2" max="3" width="12.140625" style="391" customWidth="1"/>
    <col min="4" max="4" width="12.7109375" style="391" customWidth="1"/>
    <col min="5" max="5" width="14" style="391" customWidth="1"/>
    <col min="6" max="9" width="12.140625" style="391" customWidth="1"/>
    <col min="10" max="10" width="12.140625" style="391" bestFit="1" customWidth="1"/>
    <col min="11" max="11" width="14" style="391" customWidth="1"/>
    <col min="12" max="12" width="13.28515625" style="391" customWidth="1"/>
    <col min="13" max="15" width="12.140625" style="391" bestFit="1" customWidth="1"/>
    <col min="16" max="16" width="4.5703125" style="391" bestFit="1" customWidth="1"/>
    <col min="17" max="16384" width="9.140625" style="391"/>
  </cols>
  <sheetData>
    <row r="1" spans="1:15" ht="43.5" customHeight="1">
      <c r="A1" s="1320" t="s">
        <v>948</v>
      </c>
      <c r="B1" s="1339"/>
      <c r="C1" s="1339"/>
      <c r="D1" s="1339"/>
      <c r="E1" s="1339"/>
      <c r="F1" s="1339"/>
      <c r="G1" s="1339"/>
      <c r="H1" s="1339"/>
      <c r="I1" s="1339"/>
    </row>
    <row r="2" spans="1:15" s="392" customFormat="1" ht="25.5" customHeight="1">
      <c r="A2" s="1353" t="s">
        <v>23</v>
      </c>
      <c r="B2" s="1342" t="s">
        <v>949</v>
      </c>
      <c r="C2" s="1343"/>
      <c r="D2" s="1343"/>
      <c r="E2" s="1343"/>
      <c r="F2" s="1343"/>
      <c r="G2" s="1343"/>
      <c r="H2" s="1344"/>
      <c r="I2" s="1342" t="s">
        <v>950</v>
      </c>
      <c r="J2" s="1343"/>
      <c r="K2" s="1343"/>
      <c r="L2" s="1343"/>
      <c r="M2" s="1343"/>
      <c r="N2" s="1343"/>
      <c r="O2" s="1344"/>
    </row>
    <row r="3" spans="1:15" s="392" customFormat="1" ht="70.5" customHeight="1">
      <c r="A3" s="1341"/>
      <c r="B3" s="455" t="s">
        <v>951</v>
      </c>
      <c r="C3" s="455" t="s">
        <v>952</v>
      </c>
      <c r="D3" s="455" t="s">
        <v>953</v>
      </c>
      <c r="E3" s="455" t="s">
        <v>954</v>
      </c>
      <c r="F3" s="455" t="s">
        <v>955</v>
      </c>
      <c r="G3" s="455" t="s">
        <v>956</v>
      </c>
      <c r="H3" s="455" t="s">
        <v>957</v>
      </c>
      <c r="I3" s="455" t="s">
        <v>951</v>
      </c>
      <c r="J3" s="455" t="s">
        <v>952</v>
      </c>
      <c r="K3" s="455" t="s">
        <v>953</v>
      </c>
      <c r="L3" s="455" t="s">
        <v>954</v>
      </c>
      <c r="M3" s="455" t="s">
        <v>958</v>
      </c>
      <c r="N3" s="455" t="s">
        <v>956</v>
      </c>
      <c r="O3" s="455" t="s">
        <v>957</v>
      </c>
    </row>
    <row r="4" spans="1:15" s="399" customFormat="1" ht="18" customHeight="1">
      <c r="A4" s="395" t="s">
        <v>15</v>
      </c>
      <c r="B4" s="427">
        <v>2976574.0011749999</v>
      </c>
      <c r="C4" s="397">
        <v>1564.0339290000002</v>
      </c>
      <c r="D4" s="397">
        <v>10100.957248749999</v>
      </c>
      <c r="E4" s="397">
        <v>1697.9083717500002</v>
      </c>
      <c r="F4" s="397">
        <v>0</v>
      </c>
      <c r="G4" s="397">
        <v>0</v>
      </c>
      <c r="H4" s="397">
        <v>0</v>
      </c>
      <c r="I4" s="427">
        <v>2910829</v>
      </c>
      <c r="J4" s="397">
        <v>455</v>
      </c>
      <c r="K4" s="397">
        <v>1111</v>
      </c>
      <c r="L4" s="397">
        <v>20494</v>
      </c>
      <c r="M4" s="444">
        <v>0</v>
      </c>
      <c r="N4" s="444">
        <v>0</v>
      </c>
      <c r="O4" s="444">
        <v>0</v>
      </c>
    </row>
    <row r="5" spans="1:15" s="399" customFormat="1" ht="18" customHeight="1">
      <c r="A5" s="395" t="s">
        <v>14</v>
      </c>
      <c r="B5" s="427">
        <v>4119662.1447500004</v>
      </c>
      <c r="C5" s="401">
        <v>8676.141732</v>
      </c>
      <c r="D5" s="401">
        <v>18536.510333000002</v>
      </c>
      <c r="E5" s="401">
        <v>4798.6671110000007</v>
      </c>
      <c r="F5" s="427">
        <v>0</v>
      </c>
      <c r="G5" s="427">
        <v>0</v>
      </c>
      <c r="H5" s="551">
        <v>4.1418999999999997E-2</v>
      </c>
      <c r="I5" s="686">
        <v>2332366</v>
      </c>
      <c r="J5" s="459">
        <v>7669</v>
      </c>
      <c r="K5" s="459">
        <v>6090</v>
      </c>
      <c r="L5" s="459">
        <v>2635</v>
      </c>
      <c r="M5" s="687">
        <v>0</v>
      </c>
      <c r="N5" s="687">
        <v>0</v>
      </c>
      <c r="O5" s="687">
        <v>0</v>
      </c>
    </row>
    <row r="6" spans="1:15" s="392" customFormat="1" ht="18" customHeight="1">
      <c r="A6" s="550" t="s">
        <v>13</v>
      </c>
      <c r="B6" s="467">
        <v>335942.20107700001</v>
      </c>
      <c r="C6" s="456">
        <v>73.717450999999997</v>
      </c>
      <c r="D6" s="456">
        <v>71.194355999999999</v>
      </c>
      <c r="E6" s="456">
        <v>77.200512000000003</v>
      </c>
      <c r="F6" s="404">
        <v>0</v>
      </c>
      <c r="G6" s="404">
        <v>0</v>
      </c>
      <c r="H6" s="404">
        <v>0</v>
      </c>
      <c r="I6" s="467">
        <v>2005806</v>
      </c>
      <c r="J6" s="404">
        <v>394</v>
      </c>
      <c r="K6" s="404">
        <v>903</v>
      </c>
      <c r="L6" s="404">
        <v>1022</v>
      </c>
      <c r="M6" s="460">
        <v>0</v>
      </c>
      <c r="N6" s="460">
        <v>0</v>
      </c>
      <c r="O6" s="460">
        <v>0</v>
      </c>
    </row>
    <row r="7" spans="1:15" s="392" customFormat="1" ht="18" customHeight="1">
      <c r="A7" s="14" t="s">
        <v>12</v>
      </c>
      <c r="B7" s="642">
        <v>334122.39918900002</v>
      </c>
      <c r="C7" s="404">
        <v>81.972161</v>
      </c>
      <c r="D7" s="404">
        <v>160.19296800000001</v>
      </c>
      <c r="E7" s="404">
        <v>18.577033</v>
      </c>
      <c r="F7" s="476">
        <v>0</v>
      </c>
      <c r="G7" s="476">
        <v>0</v>
      </c>
      <c r="H7" s="476">
        <v>0</v>
      </c>
      <c r="I7" s="642">
        <v>2175311</v>
      </c>
      <c r="J7" s="476">
        <v>297</v>
      </c>
      <c r="K7" s="476">
        <v>648</v>
      </c>
      <c r="L7" s="476">
        <v>273</v>
      </c>
      <c r="M7" s="641">
        <v>0</v>
      </c>
      <c r="N7" s="641">
        <v>0</v>
      </c>
      <c r="O7" s="641">
        <v>0</v>
      </c>
    </row>
    <row r="8" spans="1:15" s="392" customFormat="1" ht="18" customHeight="1">
      <c r="A8" s="14" t="s">
        <v>11</v>
      </c>
      <c r="B8" s="468">
        <v>357243.895273</v>
      </c>
      <c r="C8" s="408">
        <v>118.060987</v>
      </c>
      <c r="D8" s="408">
        <v>325.42973599999999</v>
      </c>
      <c r="E8" s="408">
        <v>169.71573699999999</v>
      </c>
      <c r="F8" s="408">
        <v>0</v>
      </c>
      <c r="G8" s="408">
        <v>0</v>
      </c>
      <c r="H8" s="408">
        <v>0</v>
      </c>
      <c r="I8" s="468">
        <v>1677103</v>
      </c>
      <c r="J8" s="408">
        <v>1152</v>
      </c>
      <c r="K8" s="408">
        <v>1224</v>
      </c>
      <c r="L8" s="408">
        <v>2253</v>
      </c>
      <c r="M8" s="462">
        <v>0</v>
      </c>
      <c r="N8" s="462">
        <v>0</v>
      </c>
      <c r="O8" s="462">
        <v>0</v>
      </c>
    </row>
    <row r="9" spans="1:15" s="392" customFormat="1" ht="18" customHeight="1">
      <c r="A9" s="14" t="s">
        <v>10</v>
      </c>
      <c r="B9" s="468">
        <v>346707.03842900001</v>
      </c>
      <c r="C9" s="408">
        <v>370.60023000000001</v>
      </c>
      <c r="D9" s="408">
        <v>710.96436500000004</v>
      </c>
      <c r="E9" s="408">
        <v>54.639552999999999</v>
      </c>
      <c r="F9" s="408">
        <v>0</v>
      </c>
      <c r="G9" s="408">
        <v>0</v>
      </c>
      <c r="H9" s="408">
        <v>0</v>
      </c>
      <c r="I9" s="468">
        <v>1439182</v>
      </c>
      <c r="J9" s="408">
        <v>1062</v>
      </c>
      <c r="K9" s="408">
        <v>4998</v>
      </c>
      <c r="L9" s="408">
        <v>2647</v>
      </c>
      <c r="M9" s="462">
        <v>0</v>
      </c>
      <c r="N9" s="462">
        <v>0</v>
      </c>
      <c r="O9" s="462">
        <v>0</v>
      </c>
    </row>
    <row r="10" spans="1:15" s="392" customFormat="1" ht="18" customHeight="1">
      <c r="A10" s="14" t="s">
        <v>9</v>
      </c>
      <c r="B10" s="468">
        <v>331943.73382800003</v>
      </c>
      <c r="C10" s="408">
        <v>193.731921</v>
      </c>
      <c r="D10" s="408">
        <v>564.31793000000005</v>
      </c>
      <c r="E10" s="408">
        <v>131.445291</v>
      </c>
      <c r="F10" s="408">
        <v>0</v>
      </c>
      <c r="G10" s="408">
        <v>0</v>
      </c>
      <c r="H10" s="408">
        <v>0</v>
      </c>
      <c r="I10" s="468">
        <v>1223205</v>
      </c>
      <c r="J10" s="408">
        <v>753</v>
      </c>
      <c r="K10" s="408">
        <v>6365</v>
      </c>
      <c r="L10" s="408">
        <v>8625</v>
      </c>
      <c r="M10" s="462">
        <v>0</v>
      </c>
      <c r="N10" s="462">
        <v>0</v>
      </c>
      <c r="O10" s="462">
        <v>0</v>
      </c>
    </row>
    <row r="11" spans="1:15" s="392" customFormat="1" ht="18" customHeight="1">
      <c r="A11" s="14" t="s">
        <v>8</v>
      </c>
      <c r="B11" s="468">
        <v>464837.14527500002</v>
      </c>
      <c r="C11" s="408">
        <v>157.684923</v>
      </c>
      <c r="D11" s="408">
        <v>993.46119799999997</v>
      </c>
      <c r="E11" s="408">
        <v>265.00440099999997</v>
      </c>
      <c r="F11" s="408">
        <v>0</v>
      </c>
      <c r="G11" s="408">
        <v>0</v>
      </c>
      <c r="H11" s="408">
        <v>0</v>
      </c>
      <c r="I11" s="468">
        <v>1601029</v>
      </c>
      <c r="J11" s="408">
        <v>1034</v>
      </c>
      <c r="K11" s="408">
        <v>7145</v>
      </c>
      <c r="L11" s="408">
        <v>763</v>
      </c>
      <c r="M11" s="462">
        <v>0</v>
      </c>
      <c r="N11" s="462">
        <v>0</v>
      </c>
      <c r="O11" s="462">
        <v>0</v>
      </c>
    </row>
    <row r="12" spans="1:15" s="392" customFormat="1" ht="18" customHeight="1">
      <c r="A12" s="14" t="s">
        <v>7</v>
      </c>
      <c r="B12" s="468">
        <v>429230.66607899999</v>
      </c>
      <c r="C12" s="408">
        <v>493.355141</v>
      </c>
      <c r="D12" s="408">
        <v>1880.780047</v>
      </c>
      <c r="E12" s="408">
        <v>109.666861</v>
      </c>
      <c r="F12" s="408">
        <v>0</v>
      </c>
      <c r="G12" s="408">
        <v>0</v>
      </c>
      <c r="H12" s="408">
        <v>0</v>
      </c>
      <c r="I12" s="468">
        <v>1213984</v>
      </c>
      <c r="J12" s="408">
        <v>2962</v>
      </c>
      <c r="K12" s="408">
        <v>7919</v>
      </c>
      <c r="L12" s="408">
        <v>2274</v>
      </c>
      <c r="M12" s="462">
        <v>0</v>
      </c>
      <c r="N12" s="462">
        <v>0</v>
      </c>
      <c r="O12" s="462">
        <v>0</v>
      </c>
    </row>
    <row r="13" spans="1:15" s="392" customFormat="1" ht="18" customHeight="1">
      <c r="A13" s="14" t="s">
        <v>6</v>
      </c>
      <c r="B13" s="468">
        <v>470645.09301700001</v>
      </c>
      <c r="C13" s="408">
        <v>383.77237400000001</v>
      </c>
      <c r="D13" s="408">
        <v>1283.94427</v>
      </c>
      <c r="E13" s="408">
        <v>211.00087400000001</v>
      </c>
      <c r="F13" s="408">
        <v>0</v>
      </c>
      <c r="G13" s="408">
        <v>0</v>
      </c>
      <c r="H13" s="408">
        <v>0</v>
      </c>
      <c r="I13" s="468">
        <v>1093019</v>
      </c>
      <c r="J13" s="408">
        <v>2496</v>
      </c>
      <c r="K13" s="408">
        <v>11011</v>
      </c>
      <c r="L13" s="408">
        <v>4399</v>
      </c>
      <c r="M13" s="462">
        <v>0</v>
      </c>
      <c r="N13" s="462">
        <v>0</v>
      </c>
      <c r="O13" s="462">
        <v>0</v>
      </c>
    </row>
    <row r="14" spans="1:15" s="392" customFormat="1" ht="18.75" customHeight="1">
      <c r="A14" s="14" t="s">
        <v>5</v>
      </c>
      <c r="B14" s="468">
        <v>386531.68965800002</v>
      </c>
      <c r="C14" s="408">
        <v>2038.515981</v>
      </c>
      <c r="D14" s="408">
        <v>4646.0183710000001</v>
      </c>
      <c r="E14" s="408">
        <v>1182.1258150000001</v>
      </c>
      <c r="F14" s="408">
        <v>0</v>
      </c>
      <c r="G14" s="408">
        <v>0</v>
      </c>
      <c r="H14" s="408">
        <v>1.6698999999999999E-2</v>
      </c>
      <c r="I14" s="468">
        <v>1747786</v>
      </c>
      <c r="J14" s="408">
        <v>17689</v>
      </c>
      <c r="K14" s="408">
        <v>17979</v>
      </c>
      <c r="L14" s="408">
        <v>12920</v>
      </c>
      <c r="M14" s="462">
        <v>0</v>
      </c>
      <c r="N14" s="462">
        <v>0</v>
      </c>
      <c r="O14" s="462">
        <v>0</v>
      </c>
    </row>
    <row r="15" spans="1:15" s="392" customFormat="1" ht="18.75" customHeight="1">
      <c r="A15" s="14" t="s">
        <v>4</v>
      </c>
      <c r="B15" s="468">
        <v>386531.68965800002</v>
      </c>
      <c r="C15" s="408">
        <v>2038.515981</v>
      </c>
      <c r="D15" s="408">
        <v>4646.0183710000001</v>
      </c>
      <c r="E15" s="408">
        <v>1182.1258150000001</v>
      </c>
      <c r="F15" s="408">
        <v>0</v>
      </c>
      <c r="G15" s="408">
        <v>0</v>
      </c>
      <c r="H15" s="408">
        <v>1.6698999999999999E-2</v>
      </c>
      <c r="I15" s="468">
        <v>2005944</v>
      </c>
      <c r="J15" s="408">
        <v>10434</v>
      </c>
      <c r="K15" s="408">
        <v>13875</v>
      </c>
      <c r="L15" s="408">
        <v>12152</v>
      </c>
      <c r="M15" s="462">
        <v>0</v>
      </c>
      <c r="N15" s="462">
        <v>0</v>
      </c>
      <c r="O15" s="462">
        <v>0</v>
      </c>
    </row>
    <row r="16" spans="1:15" s="392" customFormat="1" ht="18.75" customHeight="1">
      <c r="A16" s="14" t="s">
        <v>3</v>
      </c>
      <c r="B16" s="468">
        <v>275926.59326699999</v>
      </c>
      <c r="C16" s="408">
        <v>2726.2145820000001</v>
      </c>
      <c r="D16" s="408">
        <v>3254.188721</v>
      </c>
      <c r="E16" s="408">
        <v>1397.165219</v>
      </c>
      <c r="F16" s="408">
        <v>0</v>
      </c>
      <c r="G16" s="408">
        <v>0</v>
      </c>
      <c r="H16" s="408">
        <v>8.0210000000000004E-3</v>
      </c>
      <c r="I16" s="468">
        <v>2332366</v>
      </c>
      <c r="J16" s="408">
        <v>7669</v>
      </c>
      <c r="K16" s="408">
        <v>6090</v>
      </c>
      <c r="L16" s="408">
        <v>2635</v>
      </c>
      <c r="M16" s="462">
        <v>0</v>
      </c>
      <c r="N16" s="462">
        <v>0</v>
      </c>
      <c r="O16" s="462">
        <v>0</v>
      </c>
    </row>
    <row r="17" spans="1:15" s="392" customFormat="1" ht="33.75" customHeight="1">
      <c r="A17" s="1318" t="s">
        <v>2</v>
      </c>
      <c r="B17" s="1318"/>
      <c r="C17" s="1318"/>
      <c r="D17" s="1318"/>
      <c r="E17" s="1318"/>
      <c r="F17" s="1318"/>
      <c r="G17" s="1318"/>
      <c r="H17" s="1318"/>
      <c r="I17" s="1318"/>
    </row>
    <row r="18" spans="1:15" s="392" customFormat="1" ht="30" customHeight="1">
      <c r="A18" s="1318" t="s">
        <v>275</v>
      </c>
      <c r="B18" s="1318"/>
      <c r="C18" s="1318"/>
      <c r="D18" s="1318"/>
      <c r="E18" s="1318"/>
      <c r="F18" s="1318"/>
      <c r="G18" s="1318"/>
      <c r="H18" s="1318"/>
      <c r="I18" s="1318"/>
    </row>
    <row r="19" spans="1:15" s="392" customFormat="1" ht="28.35" customHeight="1">
      <c r="B19" s="457"/>
      <c r="C19" s="457"/>
      <c r="D19" s="457"/>
      <c r="E19" s="457"/>
      <c r="F19" s="457"/>
      <c r="G19" s="457"/>
      <c r="H19" s="457"/>
      <c r="I19" s="457"/>
      <c r="J19" s="457"/>
      <c r="K19" s="457"/>
      <c r="L19" s="457"/>
      <c r="M19" s="457"/>
      <c r="N19" s="457"/>
      <c r="O19" s="457"/>
    </row>
    <row r="20" spans="1:15">
      <c r="B20" s="471"/>
      <c r="C20" s="471"/>
      <c r="D20" s="471"/>
      <c r="E20" s="471"/>
      <c r="F20" s="471"/>
      <c r="G20" s="471"/>
      <c r="H20" s="471"/>
      <c r="I20" s="471"/>
      <c r="J20" s="471"/>
      <c r="K20" s="471"/>
      <c r="L20" s="471"/>
      <c r="M20" s="471"/>
      <c r="N20" s="471"/>
      <c r="O20" s="471"/>
    </row>
    <row r="21" spans="1:15">
      <c r="B21" s="471"/>
      <c r="C21" s="471"/>
      <c r="D21" s="471"/>
      <c r="E21" s="471"/>
      <c r="F21" s="471"/>
      <c r="G21" s="471"/>
      <c r="H21" s="471"/>
    </row>
  </sheetData>
  <mergeCells count="6">
    <mergeCell ref="A18:I18"/>
    <mergeCell ref="A1:I1"/>
    <mergeCell ref="A2:A3"/>
    <mergeCell ref="B2:H2"/>
    <mergeCell ref="I2:O2"/>
    <mergeCell ref="A17:I17"/>
  </mergeCells>
  <printOptions horizontalCentered="1"/>
  <pageMargins left="0.78431372549019618" right="0.78431372549019618" top="0.98039215686274517" bottom="0.98039215686274517" header="0.50980392156862753" footer="0.50980392156862753"/>
  <pageSetup paperSize="9" scale="68" orientation="landscape" useFirstPageNumber="1"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topLeftCell="A4" zoomScaleNormal="100" workbookViewId="0">
      <selection activeCell="A2" sqref="A2:A3"/>
    </sheetView>
  </sheetViews>
  <sheetFormatPr defaultColWidth="9.140625" defaultRowHeight="15"/>
  <cols>
    <col min="1" max="15" width="14.5703125" style="391" bestFit="1" customWidth="1"/>
    <col min="16" max="16" width="4.5703125" style="391" bestFit="1" customWidth="1"/>
    <col min="17" max="16384" width="9.140625" style="391"/>
  </cols>
  <sheetData>
    <row r="1" spans="1:15" ht="36.75" customHeight="1">
      <c r="A1" s="1320" t="s">
        <v>959</v>
      </c>
      <c r="B1" s="1339"/>
      <c r="C1" s="1339"/>
      <c r="D1" s="1339"/>
      <c r="E1" s="1339"/>
      <c r="F1" s="1339"/>
      <c r="G1" s="1339"/>
    </row>
    <row r="2" spans="1:15" s="392" customFormat="1" ht="21" customHeight="1">
      <c r="A2" s="1353" t="s">
        <v>23</v>
      </c>
      <c r="B2" s="1342" t="s">
        <v>949</v>
      </c>
      <c r="C2" s="1343"/>
      <c r="D2" s="1343"/>
      <c r="E2" s="1343"/>
      <c r="F2" s="1343"/>
      <c r="G2" s="1343"/>
      <c r="H2" s="1344"/>
      <c r="I2" s="1342" t="s">
        <v>950</v>
      </c>
      <c r="J2" s="1343"/>
      <c r="K2" s="1343"/>
      <c r="L2" s="1343"/>
      <c r="M2" s="1343"/>
      <c r="N2" s="1343"/>
      <c r="O2" s="1344"/>
    </row>
    <row r="3" spans="1:15" s="392" customFormat="1" ht="65.25" customHeight="1">
      <c r="A3" s="1341"/>
      <c r="B3" s="455" t="s">
        <v>951</v>
      </c>
      <c r="C3" s="455" t="s">
        <v>952</v>
      </c>
      <c r="D3" s="455" t="s">
        <v>953</v>
      </c>
      <c r="E3" s="455" t="s">
        <v>954</v>
      </c>
      <c r="F3" s="455" t="s">
        <v>958</v>
      </c>
      <c r="G3" s="455" t="s">
        <v>956</v>
      </c>
      <c r="H3" s="455" t="s">
        <v>957</v>
      </c>
      <c r="I3" s="455" t="s">
        <v>951</v>
      </c>
      <c r="J3" s="455" t="s">
        <v>952</v>
      </c>
      <c r="K3" s="455" t="s">
        <v>953</v>
      </c>
      <c r="L3" s="455" t="s">
        <v>954</v>
      </c>
      <c r="M3" s="455" t="s">
        <v>958</v>
      </c>
      <c r="N3" s="455" t="s">
        <v>956</v>
      </c>
      <c r="O3" s="455" t="s">
        <v>957</v>
      </c>
    </row>
    <row r="4" spans="1:15" s="399" customFormat="1" ht="18" customHeight="1">
      <c r="A4" s="395" t="s">
        <v>15</v>
      </c>
      <c r="B4" s="445">
        <v>19807935.640000001</v>
      </c>
      <c r="C4" s="427">
        <v>451586.71</v>
      </c>
      <c r="D4" s="427">
        <v>791964.59</v>
      </c>
      <c r="E4" s="427">
        <v>116165.97</v>
      </c>
      <c r="F4" s="397">
        <v>3059.1</v>
      </c>
      <c r="G4" s="397">
        <v>4364.2</v>
      </c>
      <c r="H4" s="397">
        <v>478.37</v>
      </c>
      <c r="I4" s="445">
        <v>11408417</v>
      </c>
      <c r="J4" s="427">
        <v>146316</v>
      </c>
      <c r="K4" s="427">
        <v>202351</v>
      </c>
      <c r="L4" s="397">
        <v>196871</v>
      </c>
      <c r="M4" s="397">
        <v>3459</v>
      </c>
      <c r="N4" s="397">
        <v>3823</v>
      </c>
      <c r="O4" s="397">
        <v>3068</v>
      </c>
    </row>
    <row r="5" spans="1:15" s="399" customFormat="1" ht="18" customHeight="1">
      <c r="A5" s="395" t="s">
        <v>14</v>
      </c>
      <c r="B5" s="445">
        <v>32648243.920000002</v>
      </c>
      <c r="C5" s="427">
        <v>549663.11</v>
      </c>
      <c r="D5" s="427">
        <v>787966.24</v>
      </c>
      <c r="E5" s="401">
        <v>145512</v>
      </c>
      <c r="F5" s="401">
        <v>4346.3999999999996</v>
      </c>
      <c r="G5" s="401">
        <v>6830.1</v>
      </c>
      <c r="H5" s="401">
        <v>2522.29</v>
      </c>
      <c r="I5" s="445">
        <v>13972688</v>
      </c>
      <c r="J5" s="427">
        <v>150949</v>
      </c>
      <c r="K5" s="427">
        <v>131666</v>
      </c>
      <c r="L5" s="397">
        <v>65740</v>
      </c>
      <c r="M5" s="397">
        <v>1531</v>
      </c>
      <c r="N5" s="397">
        <v>2691</v>
      </c>
      <c r="O5" s="397">
        <v>1001</v>
      </c>
    </row>
    <row r="6" spans="1:15" s="392" customFormat="1" ht="18" customHeight="1">
      <c r="A6" s="14" t="s">
        <v>13</v>
      </c>
      <c r="B6" s="467">
        <v>2238308.4300000002</v>
      </c>
      <c r="C6" s="404">
        <v>37377.1</v>
      </c>
      <c r="D6" s="404">
        <v>42962.07</v>
      </c>
      <c r="E6" s="404">
        <v>15035.24</v>
      </c>
      <c r="F6" s="404">
        <v>204.26</v>
      </c>
      <c r="G6" s="404">
        <v>357.95</v>
      </c>
      <c r="H6" s="404">
        <v>325.22000000000003</v>
      </c>
      <c r="I6" s="461">
        <v>11837684</v>
      </c>
      <c r="J6" s="467">
        <v>157349</v>
      </c>
      <c r="K6" s="467">
        <v>158746</v>
      </c>
      <c r="L6" s="404">
        <v>122581</v>
      </c>
      <c r="M6" s="404">
        <v>2866</v>
      </c>
      <c r="N6" s="404">
        <v>3962</v>
      </c>
      <c r="O6" s="404">
        <v>1935</v>
      </c>
    </row>
    <row r="7" spans="1:15" s="392" customFormat="1" ht="18" customHeight="1">
      <c r="A7" s="14" t="s">
        <v>12</v>
      </c>
      <c r="B7" s="468">
        <v>2108960.88</v>
      </c>
      <c r="C7" s="408">
        <v>36757.980000000003</v>
      </c>
      <c r="D7" s="408">
        <v>53759.69</v>
      </c>
      <c r="E7" s="408">
        <v>10653.49</v>
      </c>
      <c r="F7" s="408">
        <v>190.23</v>
      </c>
      <c r="G7" s="408">
        <v>373.38</v>
      </c>
      <c r="H7" s="408">
        <v>96.06</v>
      </c>
      <c r="I7" s="463">
        <v>12000967</v>
      </c>
      <c r="J7" s="468">
        <v>149173</v>
      </c>
      <c r="K7" s="468">
        <v>105842</v>
      </c>
      <c r="L7" s="408">
        <v>64080</v>
      </c>
      <c r="M7" s="408">
        <v>2471</v>
      </c>
      <c r="N7" s="408">
        <v>1220</v>
      </c>
      <c r="O7" s="408">
        <v>328</v>
      </c>
    </row>
    <row r="8" spans="1:15" s="392" customFormat="1" ht="18" customHeight="1">
      <c r="A8" s="14" t="s">
        <v>11</v>
      </c>
      <c r="B8" s="468">
        <v>2030798.51</v>
      </c>
      <c r="C8" s="408">
        <v>49702.74</v>
      </c>
      <c r="D8" s="408">
        <v>78094.16</v>
      </c>
      <c r="E8" s="408">
        <v>13730.06</v>
      </c>
      <c r="F8" s="408">
        <v>104.8</v>
      </c>
      <c r="G8" s="408">
        <v>163.86</v>
      </c>
      <c r="H8" s="408">
        <v>287.86</v>
      </c>
      <c r="I8" s="463">
        <v>14158473</v>
      </c>
      <c r="J8" s="468">
        <v>161121</v>
      </c>
      <c r="K8" s="468">
        <v>117143</v>
      </c>
      <c r="L8" s="408">
        <v>79375</v>
      </c>
      <c r="M8" s="408">
        <v>3591</v>
      </c>
      <c r="N8" s="408">
        <v>2534</v>
      </c>
      <c r="O8" s="408">
        <v>1094</v>
      </c>
    </row>
    <row r="9" spans="1:15" s="392" customFormat="1" ht="18" customHeight="1">
      <c r="A9" s="14" t="s">
        <v>10</v>
      </c>
      <c r="B9" s="468">
        <v>2486449.84</v>
      </c>
      <c r="C9" s="408">
        <v>62131.24</v>
      </c>
      <c r="D9" s="408">
        <v>77855.259999999995</v>
      </c>
      <c r="E9" s="408">
        <v>12864.24</v>
      </c>
      <c r="F9" s="408">
        <v>364.48</v>
      </c>
      <c r="G9" s="408">
        <v>419.09</v>
      </c>
      <c r="H9" s="408">
        <v>171.91</v>
      </c>
      <c r="I9" s="463">
        <v>12892457</v>
      </c>
      <c r="J9" s="468">
        <v>143409</v>
      </c>
      <c r="K9" s="468">
        <v>120911</v>
      </c>
      <c r="L9" s="408">
        <v>36854</v>
      </c>
      <c r="M9" s="408">
        <v>4264</v>
      </c>
      <c r="N9" s="408">
        <v>3139</v>
      </c>
      <c r="O9" s="408">
        <v>749</v>
      </c>
    </row>
    <row r="10" spans="1:15" s="392" customFormat="1" ht="18" customHeight="1">
      <c r="A10" s="14" t="s">
        <v>9</v>
      </c>
      <c r="B10" s="468">
        <v>2661641.98</v>
      </c>
      <c r="C10" s="408">
        <v>52391.92</v>
      </c>
      <c r="D10" s="408">
        <v>74488.02</v>
      </c>
      <c r="E10" s="408">
        <v>15626.13</v>
      </c>
      <c r="F10" s="408">
        <v>351.94</v>
      </c>
      <c r="G10" s="408">
        <v>733</v>
      </c>
      <c r="H10" s="408">
        <v>237.64</v>
      </c>
      <c r="I10" s="463">
        <v>10653353</v>
      </c>
      <c r="J10" s="468">
        <v>180693</v>
      </c>
      <c r="K10" s="468">
        <v>245323</v>
      </c>
      <c r="L10" s="408">
        <v>90197</v>
      </c>
      <c r="M10" s="408">
        <v>4151</v>
      </c>
      <c r="N10" s="408">
        <v>19962</v>
      </c>
      <c r="O10" s="408">
        <v>3635</v>
      </c>
    </row>
    <row r="11" spans="1:15" s="392" customFormat="1" ht="18" customHeight="1">
      <c r="A11" s="14" t="s">
        <v>8</v>
      </c>
      <c r="B11" s="468">
        <v>3480729.59</v>
      </c>
      <c r="C11" s="408">
        <v>76088.320000000007</v>
      </c>
      <c r="D11" s="408">
        <v>105061.91</v>
      </c>
      <c r="E11" s="408">
        <v>13967.85</v>
      </c>
      <c r="F11" s="408">
        <v>616.24</v>
      </c>
      <c r="G11" s="408">
        <v>1196.47</v>
      </c>
      <c r="H11" s="408">
        <v>326.01</v>
      </c>
      <c r="I11" s="463">
        <v>14879304</v>
      </c>
      <c r="J11" s="468">
        <v>107354</v>
      </c>
      <c r="K11" s="468">
        <v>145729</v>
      </c>
      <c r="L11" s="408">
        <v>41336</v>
      </c>
      <c r="M11" s="408">
        <v>3753</v>
      </c>
      <c r="N11" s="408">
        <v>3028</v>
      </c>
      <c r="O11" s="408">
        <v>2585</v>
      </c>
    </row>
    <row r="12" spans="1:15" s="392" customFormat="1" ht="18" customHeight="1">
      <c r="A12" s="14" t="s">
        <v>7</v>
      </c>
      <c r="B12" s="468">
        <v>3183491.49</v>
      </c>
      <c r="C12" s="408">
        <v>39341.449999999997</v>
      </c>
      <c r="D12" s="408">
        <v>86373.72</v>
      </c>
      <c r="E12" s="408">
        <v>6791.58</v>
      </c>
      <c r="F12" s="408">
        <v>450.56</v>
      </c>
      <c r="G12" s="408">
        <v>913.79</v>
      </c>
      <c r="H12" s="408">
        <v>214</v>
      </c>
      <c r="I12" s="463">
        <v>12068665</v>
      </c>
      <c r="J12" s="468">
        <v>130263</v>
      </c>
      <c r="K12" s="468">
        <v>179824</v>
      </c>
      <c r="L12" s="408">
        <v>42993</v>
      </c>
      <c r="M12" s="408">
        <v>9454</v>
      </c>
      <c r="N12" s="408">
        <v>18866</v>
      </c>
      <c r="O12" s="408">
        <v>4380</v>
      </c>
    </row>
    <row r="13" spans="1:15" s="392" customFormat="1" ht="18" customHeight="1">
      <c r="A13" s="14" t="s">
        <v>6</v>
      </c>
      <c r="B13" s="468">
        <v>3993136.08</v>
      </c>
      <c r="C13" s="408">
        <v>53898.61</v>
      </c>
      <c r="D13" s="408">
        <v>71763.72</v>
      </c>
      <c r="E13" s="408">
        <v>9656.11</v>
      </c>
      <c r="F13" s="408">
        <v>961.33</v>
      </c>
      <c r="G13" s="408">
        <v>1237.23</v>
      </c>
      <c r="H13" s="408">
        <v>253.83</v>
      </c>
      <c r="I13" s="463">
        <v>11516796</v>
      </c>
      <c r="J13" s="468">
        <v>183772</v>
      </c>
      <c r="K13" s="468">
        <v>207576</v>
      </c>
      <c r="L13" s="408">
        <v>57873</v>
      </c>
      <c r="M13" s="408">
        <v>16156</v>
      </c>
      <c r="N13" s="408">
        <v>17776</v>
      </c>
      <c r="O13" s="408">
        <v>2399</v>
      </c>
    </row>
    <row r="14" spans="1:15" s="392" customFormat="1" ht="17.25" customHeight="1">
      <c r="A14" s="14" t="s">
        <v>5</v>
      </c>
      <c r="B14" s="468">
        <v>3432590.95</v>
      </c>
      <c r="C14" s="408">
        <v>50775.57</v>
      </c>
      <c r="D14" s="408">
        <v>66921.83</v>
      </c>
      <c r="E14" s="408">
        <v>14368.83</v>
      </c>
      <c r="F14" s="408">
        <v>607.99</v>
      </c>
      <c r="G14" s="408">
        <v>731.46</v>
      </c>
      <c r="H14" s="408">
        <v>292.04000000000002</v>
      </c>
      <c r="I14" s="463">
        <v>13201269</v>
      </c>
      <c r="J14" s="468">
        <v>261332</v>
      </c>
      <c r="K14" s="468">
        <v>173088</v>
      </c>
      <c r="L14" s="408">
        <v>63056</v>
      </c>
      <c r="M14" s="408">
        <v>13838</v>
      </c>
      <c r="N14" s="408">
        <v>14114</v>
      </c>
      <c r="O14" s="408">
        <v>824</v>
      </c>
    </row>
    <row r="15" spans="1:15" s="392" customFormat="1" ht="17.25" customHeight="1">
      <c r="A15" s="14" t="s">
        <v>4</v>
      </c>
      <c r="B15" s="468">
        <v>3966529.58</v>
      </c>
      <c r="C15" s="408">
        <v>51540.22</v>
      </c>
      <c r="D15" s="408">
        <v>68203.31</v>
      </c>
      <c r="E15" s="408">
        <v>18700.48</v>
      </c>
      <c r="F15" s="408">
        <v>346.5</v>
      </c>
      <c r="G15" s="408">
        <v>414.39</v>
      </c>
      <c r="H15" s="408">
        <v>195.09</v>
      </c>
      <c r="I15" s="463">
        <v>12360237</v>
      </c>
      <c r="J15" s="468">
        <v>254918</v>
      </c>
      <c r="K15" s="468">
        <v>182902</v>
      </c>
      <c r="L15" s="408">
        <v>77929</v>
      </c>
      <c r="M15" s="408">
        <v>3748</v>
      </c>
      <c r="N15" s="408">
        <v>3591</v>
      </c>
      <c r="O15" s="408">
        <v>298</v>
      </c>
    </row>
    <row r="16" spans="1:15" s="392" customFormat="1" ht="17.25" customHeight="1">
      <c r="A16" s="14" t="s">
        <v>3</v>
      </c>
      <c r="B16" s="468">
        <v>3065606.58</v>
      </c>
      <c r="C16" s="408">
        <v>39657.949999999997</v>
      </c>
      <c r="D16" s="408">
        <v>62482.54</v>
      </c>
      <c r="E16" s="408">
        <v>14117.99</v>
      </c>
      <c r="F16" s="408">
        <v>148.07</v>
      </c>
      <c r="G16" s="408">
        <v>289.49</v>
      </c>
      <c r="H16" s="408">
        <v>122.64</v>
      </c>
      <c r="I16" s="463">
        <v>13972688</v>
      </c>
      <c r="J16" s="468">
        <v>150949</v>
      </c>
      <c r="K16" s="468">
        <v>131666</v>
      </c>
      <c r="L16" s="408">
        <v>65740</v>
      </c>
      <c r="M16" s="408">
        <v>1531</v>
      </c>
      <c r="N16" s="408">
        <v>2691</v>
      </c>
      <c r="O16" s="408">
        <v>1001</v>
      </c>
    </row>
    <row r="17" spans="1:13" s="392" customFormat="1" ht="30" customHeight="1">
      <c r="A17" s="1318" t="s">
        <v>2</v>
      </c>
      <c r="B17" s="1319"/>
      <c r="C17" s="1319"/>
      <c r="D17" s="1319"/>
      <c r="E17" s="1319"/>
      <c r="F17" s="1319"/>
      <c r="G17" s="1319"/>
      <c r="H17" s="1319"/>
      <c r="I17" s="1319"/>
    </row>
    <row r="18" spans="1:13" s="392" customFormat="1" ht="28.5" customHeight="1">
      <c r="A18" s="1318" t="s">
        <v>766</v>
      </c>
      <c r="B18" s="1319"/>
      <c r="C18" s="1319"/>
      <c r="D18" s="1319"/>
      <c r="E18" s="1319"/>
      <c r="F18" s="1319"/>
      <c r="G18" s="1319"/>
      <c r="H18" s="1319"/>
      <c r="I18" s="1319"/>
    </row>
    <row r="19" spans="1:13" s="392" customFormat="1" ht="24.6" customHeight="1">
      <c r="B19" s="457"/>
      <c r="C19" s="457"/>
      <c r="D19" s="457"/>
      <c r="E19" s="457"/>
      <c r="F19" s="457"/>
      <c r="G19" s="457"/>
      <c r="H19" s="457"/>
      <c r="I19" s="457"/>
      <c r="J19" s="457"/>
      <c r="K19" s="457"/>
      <c r="L19" s="457"/>
      <c r="M19" s="457"/>
    </row>
    <row r="20" spans="1:13">
      <c r="B20" s="471"/>
      <c r="C20" s="471"/>
      <c r="D20" s="471"/>
      <c r="E20" s="471"/>
      <c r="F20" s="471"/>
      <c r="G20" s="471"/>
      <c r="H20" s="471"/>
    </row>
    <row r="25" spans="1:13">
      <c r="D25" s="688"/>
    </row>
  </sheetData>
  <mergeCells count="6">
    <mergeCell ref="A18:I18"/>
    <mergeCell ref="A1:G1"/>
    <mergeCell ref="A2:A3"/>
    <mergeCell ref="B2:H2"/>
    <mergeCell ref="I2:O2"/>
    <mergeCell ref="A17:I17"/>
  </mergeCells>
  <printOptions horizontalCentered="1"/>
  <pageMargins left="0.78431372549019618" right="0.78431372549019618" top="0.98039215686274517" bottom="0.98039215686274517" header="0.50980392156862753" footer="0.50980392156862753"/>
  <pageSetup paperSize="9" scale="59" orientation="landscape" useFirstPageNumber="1"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zoomScaleNormal="100" workbookViewId="0">
      <selection activeCell="A2" sqref="A2:A3"/>
    </sheetView>
  </sheetViews>
  <sheetFormatPr defaultColWidth="9.140625" defaultRowHeight="15"/>
  <cols>
    <col min="1" max="9" width="14.5703125" style="391" bestFit="1" customWidth="1"/>
    <col min="10" max="10" width="5" style="391" bestFit="1" customWidth="1"/>
    <col min="11" max="16384" width="9.140625" style="391"/>
  </cols>
  <sheetData>
    <row r="1" spans="1:9" ht="45" customHeight="1">
      <c r="A1" s="1320" t="s">
        <v>960</v>
      </c>
      <c r="B1" s="1339"/>
      <c r="C1" s="1339"/>
      <c r="D1" s="1339"/>
      <c r="E1" s="1339"/>
      <c r="F1" s="1339"/>
      <c r="G1" s="1339"/>
    </row>
    <row r="2" spans="1:9" s="392" customFormat="1" ht="36.75" customHeight="1">
      <c r="A2" s="1353" t="s">
        <v>23</v>
      </c>
      <c r="B2" s="1350" t="s">
        <v>961</v>
      </c>
      <c r="C2" s="1343"/>
      <c r="D2" s="1343"/>
      <c r="E2" s="1344"/>
      <c r="F2" s="1417" t="s">
        <v>962</v>
      </c>
      <c r="G2" s="1418"/>
      <c r="H2" s="1418"/>
      <c r="I2" s="1420"/>
    </row>
    <row r="3" spans="1:9" s="392" customFormat="1" ht="68.25" customHeight="1">
      <c r="A3" s="1341"/>
      <c r="B3" s="455" t="s">
        <v>951</v>
      </c>
      <c r="C3" s="455" t="s">
        <v>952</v>
      </c>
      <c r="D3" s="455" t="s">
        <v>953</v>
      </c>
      <c r="E3" s="455" t="s">
        <v>954</v>
      </c>
      <c r="F3" s="455" t="s">
        <v>951</v>
      </c>
      <c r="G3" s="455" t="s">
        <v>952</v>
      </c>
      <c r="H3" s="455" t="s">
        <v>953</v>
      </c>
      <c r="I3" s="455" t="s">
        <v>954</v>
      </c>
    </row>
    <row r="4" spans="1:9" s="399" customFormat="1" ht="18" customHeight="1">
      <c r="A4" s="395" t="s">
        <v>15</v>
      </c>
      <c r="B4" s="397">
        <v>86939.552666000032</v>
      </c>
      <c r="C4" s="397">
        <v>108.87295925000001</v>
      </c>
      <c r="D4" s="397">
        <v>2867.3803537999997</v>
      </c>
      <c r="E4" s="397">
        <v>354.29509425000003</v>
      </c>
      <c r="F4" s="397">
        <v>27041</v>
      </c>
      <c r="G4" s="397">
        <v>3400</v>
      </c>
      <c r="H4" s="397">
        <v>300</v>
      </c>
      <c r="I4" s="397">
        <v>19162</v>
      </c>
    </row>
    <row r="5" spans="1:9" s="399" customFormat="1" ht="18" customHeight="1">
      <c r="A5" s="395" t="s">
        <v>14</v>
      </c>
      <c r="B5" s="397">
        <v>201740.05140175001</v>
      </c>
      <c r="C5" s="397">
        <v>163.07647299999999</v>
      </c>
      <c r="D5" s="397">
        <v>862.1356025</v>
      </c>
      <c r="E5" s="397">
        <v>355.19808749999999</v>
      </c>
      <c r="F5" s="397">
        <v>168451</v>
      </c>
      <c r="G5" s="472">
        <v>2</v>
      </c>
      <c r="H5" s="472">
        <v>22</v>
      </c>
      <c r="I5" s="472">
        <v>19</v>
      </c>
    </row>
    <row r="6" spans="1:9" s="392" customFormat="1" ht="18" customHeight="1">
      <c r="A6" s="14" t="s">
        <v>13</v>
      </c>
      <c r="B6" s="689">
        <v>6035.1454770000009</v>
      </c>
      <c r="C6" s="689">
        <v>4.5833199999999987</v>
      </c>
      <c r="D6" s="689">
        <v>14.829651500000001</v>
      </c>
      <c r="E6" s="689">
        <v>51.902638999999994</v>
      </c>
      <c r="F6" s="690">
        <v>106383</v>
      </c>
      <c r="G6" s="691">
        <v>350</v>
      </c>
      <c r="H6" s="691">
        <v>1926</v>
      </c>
      <c r="I6" s="691">
        <v>2074</v>
      </c>
    </row>
    <row r="7" spans="1:9" s="392" customFormat="1" ht="18" customHeight="1">
      <c r="A7" s="14" t="s">
        <v>12</v>
      </c>
      <c r="B7" s="692">
        <v>4761.8010142499998</v>
      </c>
      <c r="C7" s="692">
        <v>27.907566249999999</v>
      </c>
      <c r="D7" s="692">
        <v>59.262781499999988</v>
      </c>
      <c r="E7" s="692">
        <v>16.074195500000002</v>
      </c>
      <c r="F7" s="408">
        <v>185658</v>
      </c>
      <c r="G7" s="408">
        <v>0</v>
      </c>
      <c r="H7" s="408">
        <v>310</v>
      </c>
      <c r="I7" s="408">
        <v>0</v>
      </c>
    </row>
    <row r="8" spans="1:9" s="392" customFormat="1" ht="18" customHeight="1">
      <c r="A8" s="14" t="s">
        <v>11</v>
      </c>
      <c r="B8" s="692">
        <v>12721.502909999999</v>
      </c>
      <c r="C8" s="692">
        <v>32.623994000000003</v>
      </c>
      <c r="D8" s="692">
        <v>89.760329749999997</v>
      </c>
      <c r="E8" s="692">
        <v>161.75879280000001</v>
      </c>
      <c r="F8" s="408">
        <v>83612</v>
      </c>
      <c r="G8" s="392">
        <v>0</v>
      </c>
      <c r="H8" s="408">
        <v>299</v>
      </c>
      <c r="I8" s="408">
        <v>9587</v>
      </c>
    </row>
    <row r="9" spans="1:9" s="392" customFormat="1" ht="18" customHeight="1">
      <c r="A9" s="14" t="s">
        <v>10</v>
      </c>
      <c r="B9" s="692">
        <v>13152.58497</v>
      </c>
      <c r="C9" s="692">
        <v>31.106309750000001</v>
      </c>
      <c r="D9" s="692">
        <v>100.97232630000001</v>
      </c>
      <c r="E9" s="692">
        <v>8.6941644999999994</v>
      </c>
      <c r="F9" s="408">
        <v>88467</v>
      </c>
      <c r="G9" s="408">
        <v>101</v>
      </c>
      <c r="H9" s="408">
        <v>401</v>
      </c>
      <c r="I9" s="408">
        <v>0</v>
      </c>
    </row>
    <row r="10" spans="1:9" s="392" customFormat="1" ht="18" customHeight="1">
      <c r="A10" s="14" t="s">
        <v>9</v>
      </c>
      <c r="B10" s="692">
        <v>6876.8452950000001</v>
      </c>
      <c r="C10" s="692">
        <v>15.007993000000001</v>
      </c>
      <c r="D10" s="692">
        <v>133.9961175</v>
      </c>
      <c r="E10" s="692">
        <v>22.152565500000001</v>
      </c>
      <c r="F10" s="408">
        <v>106383</v>
      </c>
      <c r="G10" s="408">
        <v>350</v>
      </c>
      <c r="H10" s="408">
        <v>1926</v>
      </c>
      <c r="I10" s="408">
        <v>2074</v>
      </c>
    </row>
    <row r="11" spans="1:9" s="392" customFormat="1" ht="18" customHeight="1">
      <c r="A11" s="14" t="s">
        <v>8</v>
      </c>
      <c r="B11" s="692">
        <v>21672.610789999999</v>
      </c>
      <c r="C11" s="692">
        <v>28.049207500000001</v>
      </c>
      <c r="D11" s="692">
        <v>58.69987725</v>
      </c>
      <c r="E11" s="692">
        <v>84.939437749999996</v>
      </c>
      <c r="F11" s="408">
        <v>290738</v>
      </c>
      <c r="G11" s="408">
        <v>0</v>
      </c>
      <c r="H11" s="408">
        <v>50</v>
      </c>
      <c r="I11" s="408">
        <v>0</v>
      </c>
    </row>
    <row r="12" spans="1:9" s="392" customFormat="1" ht="18" customHeight="1">
      <c r="A12" s="14" t="s">
        <v>7</v>
      </c>
      <c r="B12" s="692">
        <v>23654.364150000001</v>
      </c>
      <c r="C12" s="692">
        <v>0.68144649999999996</v>
      </c>
      <c r="D12" s="692">
        <v>1.9633354999999999</v>
      </c>
      <c r="E12" s="692">
        <v>0.33510699999999999</v>
      </c>
      <c r="F12" s="408">
        <v>145989</v>
      </c>
      <c r="G12" s="408">
        <v>2</v>
      </c>
      <c r="H12" s="408">
        <v>50</v>
      </c>
      <c r="I12" s="408">
        <v>0</v>
      </c>
    </row>
    <row r="13" spans="1:9" s="392" customFormat="1" ht="18" customHeight="1">
      <c r="A13" s="14" t="s">
        <v>6</v>
      </c>
      <c r="B13" s="692">
        <v>30548.856899999999</v>
      </c>
      <c r="C13" s="692">
        <v>5.828449</v>
      </c>
      <c r="D13" s="692">
        <v>132.6144535</v>
      </c>
      <c r="E13" s="692">
        <v>1.645807</v>
      </c>
      <c r="F13" s="408">
        <v>290604</v>
      </c>
      <c r="G13" s="408">
        <v>37</v>
      </c>
      <c r="H13" s="408">
        <v>9011</v>
      </c>
      <c r="I13" s="408">
        <v>4</v>
      </c>
    </row>
    <row r="14" spans="1:9" s="392" customFormat="1" ht="24.75" customHeight="1">
      <c r="A14" s="14" t="s">
        <v>5</v>
      </c>
      <c r="B14" s="692">
        <v>33208.578170000001</v>
      </c>
      <c r="C14" s="692">
        <v>6.4423007500000002</v>
      </c>
      <c r="D14" s="692">
        <v>234.1761348</v>
      </c>
      <c r="E14" s="692">
        <v>0.93584350000000005</v>
      </c>
      <c r="F14" s="408">
        <v>158114</v>
      </c>
      <c r="G14" s="408">
        <v>2</v>
      </c>
      <c r="H14" s="408">
        <v>7826</v>
      </c>
      <c r="I14" s="408">
        <v>8</v>
      </c>
    </row>
    <row r="15" spans="1:9" s="392" customFormat="1" ht="24.75" customHeight="1">
      <c r="A15" s="14" t="s">
        <v>4</v>
      </c>
      <c r="B15" s="692">
        <v>24005.583289999999</v>
      </c>
      <c r="C15" s="692">
        <v>8.5926539999999996</v>
      </c>
      <c r="D15" s="692">
        <v>24.586947250000001</v>
      </c>
      <c r="E15" s="692">
        <v>4.4306559999999999</v>
      </c>
      <c r="F15" s="408">
        <v>277350</v>
      </c>
      <c r="G15" s="408">
        <v>9</v>
      </c>
      <c r="H15" s="408">
        <v>52</v>
      </c>
      <c r="I15" s="408">
        <v>7</v>
      </c>
    </row>
    <row r="16" spans="1:9" s="392" customFormat="1" ht="24.75" customHeight="1">
      <c r="A16" s="14" t="s">
        <v>3</v>
      </c>
      <c r="B16" s="692">
        <v>25102.173738750007</v>
      </c>
      <c r="C16" s="692">
        <v>2.2512252500000001</v>
      </c>
      <c r="D16" s="692">
        <v>11.269765250000001</v>
      </c>
      <c r="E16" s="692">
        <v>2.3314444999999999</v>
      </c>
      <c r="F16" s="408">
        <v>168451</v>
      </c>
      <c r="G16" s="408">
        <v>2</v>
      </c>
      <c r="H16" s="408">
        <v>22</v>
      </c>
      <c r="I16" s="408">
        <v>19</v>
      </c>
    </row>
    <row r="17" spans="1:9" s="392" customFormat="1" ht="35.25" customHeight="1">
      <c r="A17" s="1318" t="s">
        <v>2</v>
      </c>
      <c r="B17" s="1319"/>
      <c r="C17" s="1319"/>
      <c r="D17" s="1319"/>
      <c r="E17" s="1319"/>
      <c r="F17" s="1319"/>
      <c r="G17" s="1319"/>
      <c r="H17" s="1319"/>
      <c r="I17" s="1319"/>
    </row>
    <row r="18" spans="1:9" s="392" customFormat="1" ht="31.5" customHeight="1">
      <c r="A18" s="1318" t="s">
        <v>963</v>
      </c>
      <c r="B18" s="1319"/>
      <c r="C18" s="1319"/>
      <c r="D18" s="1319"/>
      <c r="E18" s="1319"/>
      <c r="F18" s="1319"/>
      <c r="G18" s="1319"/>
      <c r="H18" s="1319"/>
      <c r="I18" s="1319"/>
    </row>
    <row r="19" spans="1:9" s="392" customFormat="1" ht="24.6" customHeight="1">
      <c r="B19" s="412"/>
      <c r="C19" s="412"/>
      <c r="D19" s="412"/>
      <c r="E19" s="412"/>
      <c r="F19" s="412"/>
      <c r="G19" s="412"/>
      <c r="H19" s="412"/>
      <c r="I19" s="412"/>
    </row>
    <row r="20" spans="1:9">
      <c r="B20" s="414"/>
      <c r="C20" s="414"/>
      <c r="D20" s="414"/>
      <c r="E20" s="414"/>
    </row>
    <row r="21" spans="1:9">
      <c r="B21" s="414"/>
      <c r="C21" s="414"/>
      <c r="D21" s="414"/>
      <c r="E21" s="414"/>
    </row>
  </sheetData>
  <mergeCells count="6">
    <mergeCell ref="A18:I18"/>
    <mergeCell ref="A1:G1"/>
    <mergeCell ref="A2:A3"/>
    <mergeCell ref="B2:E2"/>
    <mergeCell ref="F2:I2"/>
    <mergeCell ref="A17:I17"/>
  </mergeCells>
  <printOptions horizontalCentered="1"/>
  <pageMargins left="0.78431372549019618" right="0.78431372549019618" top="0.98039215686274517" bottom="0.98039215686274517" header="0.50980392156862753" footer="0.50980392156862753"/>
  <pageSetup paperSize="9" scale="98" orientation="landscape" useFirstPageNumber="1"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zoomScaleNormal="100" workbookViewId="0">
      <selection activeCell="A2" sqref="A2:A3"/>
    </sheetView>
  </sheetViews>
  <sheetFormatPr defaultColWidth="9.140625" defaultRowHeight="15"/>
  <cols>
    <col min="1" max="1" width="14.7109375" style="391" customWidth="1"/>
    <col min="2" max="2" width="12.140625" style="391" customWidth="1"/>
    <col min="3" max="6" width="12.140625" style="391" bestFit="1" customWidth="1"/>
    <col min="7" max="7" width="12.140625" style="391" customWidth="1"/>
    <col min="8" max="11" width="12.140625" style="391" bestFit="1" customWidth="1"/>
    <col min="12" max="12" width="22.42578125" style="391" bestFit="1" customWidth="1"/>
    <col min="13" max="13" width="4.5703125" style="391" bestFit="1" customWidth="1"/>
    <col min="14" max="16384" width="9.140625" style="391"/>
  </cols>
  <sheetData>
    <row r="1" spans="1:12" ht="38.25" customHeight="1">
      <c r="A1" s="1328" t="s">
        <v>964</v>
      </c>
      <c r="B1" s="1329"/>
      <c r="C1" s="1329"/>
      <c r="D1" s="1329"/>
      <c r="E1" s="1329"/>
      <c r="F1" s="1329"/>
      <c r="G1" s="1329"/>
      <c r="H1" s="1329"/>
      <c r="I1" s="1329"/>
      <c r="J1" s="1329"/>
      <c r="K1" s="1329"/>
      <c r="L1" s="1329"/>
    </row>
    <row r="2" spans="1:12" s="392" customFormat="1" ht="19.5" customHeight="1">
      <c r="A2" s="1353" t="s">
        <v>23</v>
      </c>
      <c r="B2" s="1446" t="s">
        <v>965</v>
      </c>
      <c r="C2" s="1447"/>
      <c r="D2" s="1447"/>
      <c r="E2" s="1447"/>
      <c r="F2" s="1448"/>
      <c r="G2" s="1373" t="s">
        <v>966</v>
      </c>
      <c r="H2" s="1449"/>
      <c r="I2" s="1449"/>
      <c r="J2" s="1449"/>
      <c r="K2" s="1450"/>
    </row>
    <row r="3" spans="1:12" s="392" customFormat="1" ht="32.25" customHeight="1">
      <c r="A3" s="1347"/>
      <c r="B3" s="693" t="s">
        <v>967</v>
      </c>
      <c r="C3" s="694" t="s">
        <v>968</v>
      </c>
      <c r="D3" s="494" t="s">
        <v>969</v>
      </c>
      <c r="E3" s="494" t="s">
        <v>970</v>
      </c>
      <c r="F3" s="494" t="s">
        <v>971</v>
      </c>
      <c r="G3" s="693" t="s">
        <v>967</v>
      </c>
      <c r="H3" s="694" t="s">
        <v>968</v>
      </c>
      <c r="I3" s="494" t="s">
        <v>969</v>
      </c>
      <c r="J3" s="494" t="s">
        <v>970</v>
      </c>
      <c r="K3" s="494" t="s">
        <v>971</v>
      </c>
    </row>
    <row r="4" spans="1:12" s="399" customFormat="1" ht="17.25" customHeight="1">
      <c r="A4" s="395" t="s">
        <v>15</v>
      </c>
      <c r="B4" s="695">
        <v>518128.07449999999</v>
      </c>
      <c r="C4" s="427">
        <v>2076224.1855000004</v>
      </c>
      <c r="D4" s="427">
        <v>334787.25059999991</v>
      </c>
      <c r="E4" s="397">
        <v>40767.249000000011</v>
      </c>
      <c r="F4" s="397">
        <v>18836.672800000004</v>
      </c>
      <c r="G4" s="397">
        <v>945975.53699999955</v>
      </c>
      <c r="H4" s="427">
        <v>2194862.3722000001</v>
      </c>
      <c r="I4" s="427">
        <v>296421.94630000001</v>
      </c>
      <c r="J4" s="397">
        <v>28522.546200000004</v>
      </c>
      <c r="K4" s="397">
        <v>0</v>
      </c>
    </row>
    <row r="5" spans="1:12" s="399" customFormat="1" ht="17.25" customHeight="1">
      <c r="A5" s="395" t="s">
        <v>14</v>
      </c>
      <c r="B5" s="401">
        <v>637812.27620000008</v>
      </c>
      <c r="C5" s="401">
        <v>3028726.3330000001</v>
      </c>
      <c r="D5" s="401">
        <v>510756.33750000002</v>
      </c>
      <c r="E5" s="401">
        <v>22810.035899999999</v>
      </c>
      <c r="F5" s="401">
        <v>32253.105200000002</v>
      </c>
      <c r="G5" s="401">
        <v>803959.66560000007</v>
      </c>
      <c r="H5" s="401">
        <v>778500.76980000001</v>
      </c>
      <c r="I5" s="401">
        <v>115971.15330000001</v>
      </c>
      <c r="J5" s="401">
        <v>1.9645999999999999</v>
      </c>
      <c r="K5" s="401">
        <v>0</v>
      </c>
    </row>
    <row r="6" spans="1:12" s="392" customFormat="1" ht="17.25" customHeight="1">
      <c r="A6" s="14" t="s">
        <v>13</v>
      </c>
      <c r="B6" s="404">
        <v>65802.63430000002</v>
      </c>
      <c r="C6" s="467">
        <v>226398.45009999999</v>
      </c>
      <c r="D6" s="404">
        <v>41371.289399999994</v>
      </c>
      <c r="E6" s="404">
        <v>1072.4643999999998</v>
      </c>
      <c r="F6" s="404">
        <v>1416.4751999999999</v>
      </c>
      <c r="G6" s="404">
        <v>67252.576399999933</v>
      </c>
      <c r="H6" s="467">
        <v>121744.52200000001</v>
      </c>
      <c r="I6" s="404">
        <v>4339.9309000000012</v>
      </c>
      <c r="J6" s="404">
        <v>0</v>
      </c>
      <c r="K6" s="404">
        <v>0</v>
      </c>
    </row>
    <row r="7" spans="1:12" s="392" customFormat="1" ht="17.25" customHeight="1">
      <c r="A7" s="14" t="s">
        <v>12</v>
      </c>
      <c r="B7" s="408">
        <v>47565.400099999999</v>
      </c>
      <c r="C7" s="468">
        <v>229018.07280000002</v>
      </c>
      <c r="D7" s="408">
        <v>56786.7497</v>
      </c>
      <c r="E7" s="408">
        <v>907.17690000000005</v>
      </c>
      <c r="F7" s="408">
        <v>8.8501999999999992</v>
      </c>
      <c r="G7" s="408">
        <v>12274.270000000004</v>
      </c>
      <c r="H7" s="468">
        <v>81399.71639999999</v>
      </c>
      <c r="I7" s="408">
        <v>6672.2328999999991</v>
      </c>
      <c r="J7" s="408">
        <v>3.1300000000000001E-2</v>
      </c>
      <c r="K7" s="408">
        <v>0</v>
      </c>
    </row>
    <row r="8" spans="1:12" s="392" customFormat="1" ht="17.25" customHeight="1">
      <c r="A8" s="14" t="s">
        <v>11</v>
      </c>
      <c r="B8" s="408">
        <v>65082.136599999991</v>
      </c>
      <c r="C8" s="468">
        <v>238460.01940000002</v>
      </c>
      <c r="D8" s="408">
        <v>52116.310800000007</v>
      </c>
      <c r="E8" s="408">
        <v>2041.7537</v>
      </c>
      <c r="F8" s="408">
        <v>38.429100000000005</v>
      </c>
      <c r="G8" s="408">
        <v>33833.704199999993</v>
      </c>
      <c r="H8" s="468">
        <v>103813.84599999995</v>
      </c>
      <c r="I8" s="408">
        <v>14599.1788</v>
      </c>
      <c r="J8" s="408">
        <v>1.1155999999999999</v>
      </c>
      <c r="K8" s="408">
        <v>0</v>
      </c>
    </row>
    <row r="9" spans="1:12" s="392" customFormat="1" ht="17.25" customHeight="1">
      <c r="A9" s="14" t="s">
        <v>10</v>
      </c>
      <c r="B9" s="409">
        <v>55982.030400000003</v>
      </c>
      <c r="C9" s="696">
        <v>252793.49450000003</v>
      </c>
      <c r="D9" s="409">
        <v>34055.174699999996</v>
      </c>
      <c r="E9" s="409">
        <v>4438.0001000000011</v>
      </c>
      <c r="F9" s="409">
        <v>424.8261999999998</v>
      </c>
      <c r="G9" s="409">
        <v>112547.16819999999</v>
      </c>
      <c r="H9" s="409">
        <v>72282.262499999895</v>
      </c>
      <c r="I9" s="409">
        <v>18203.720500000003</v>
      </c>
      <c r="J9" s="408">
        <v>0</v>
      </c>
      <c r="K9" s="408">
        <v>0</v>
      </c>
    </row>
    <row r="10" spans="1:12" s="392" customFormat="1" ht="17.25" customHeight="1">
      <c r="A10" s="14" t="s">
        <v>9</v>
      </c>
      <c r="B10" s="409">
        <v>45353.236700000009</v>
      </c>
      <c r="C10" s="696">
        <v>238838.97640000001</v>
      </c>
      <c r="D10" s="409">
        <v>47920.4761</v>
      </c>
      <c r="E10" s="409">
        <v>527.41250000000002</v>
      </c>
      <c r="F10" s="409">
        <v>28.341200000000004</v>
      </c>
      <c r="G10" s="409">
        <v>196256.03330000001</v>
      </c>
      <c r="H10" s="409">
        <v>76858.633800000011</v>
      </c>
      <c r="I10" s="409">
        <v>25652.107999999997</v>
      </c>
      <c r="J10" s="408">
        <v>0</v>
      </c>
      <c r="K10" s="408">
        <v>0</v>
      </c>
    </row>
    <row r="11" spans="1:12" s="392" customFormat="1" ht="17.25" customHeight="1">
      <c r="A11" s="14" t="s">
        <v>8</v>
      </c>
      <c r="B11" s="409">
        <v>62036.541700000002</v>
      </c>
      <c r="C11" s="696">
        <v>334628.0601</v>
      </c>
      <c r="D11" s="409">
        <v>67804.846900000004</v>
      </c>
      <c r="E11" s="409">
        <v>1492.4942000000001</v>
      </c>
      <c r="F11" s="409">
        <v>51.33</v>
      </c>
      <c r="G11" s="409">
        <v>221609.22850000011</v>
      </c>
      <c r="H11" s="409">
        <v>106995.7501</v>
      </c>
      <c r="I11" s="409">
        <v>17203.900699999998</v>
      </c>
      <c r="J11" s="408">
        <v>0</v>
      </c>
      <c r="K11" s="408">
        <v>0</v>
      </c>
    </row>
    <row r="12" spans="1:12" s="392" customFormat="1" ht="17.25" customHeight="1">
      <c r="A12" s="14" t="s">
        <v>7</v>
      </c>
      <c r="B12" s="409">
        <v>57883.683799999999</v>
      </c>
      <c r="C12" s="696">
        <v>317829.51010000001</v>
      </c>
      <c r="D12" s="409">
        <v>51310.925600000002</v>
      </c>
      <c r="E12" s="409">
        <v>4107.5851000000002</v>
      </c>
      <c r="F12" s="409">
        <v>400.00819999999999</v>
      </c>
      <c r="G12" s="409">
        <v>33268.910700000037</v>
      </c>
      <c r="H12" s="409">
        <v>86092.7166</v>
      </c>
      <c r="I12" s="409">
        <v>14597.7274</v>
      </c>
      <c r="J12" s="408">
        <v>0</v>
      </c>
      <c r="K12" s="408">
        <v>0</v>
      </c>
    </row>
    <row r="13" spans="1:12" s="392" customFormat="1" ht="17.25" customHeight="1">
      <c r="A13" s="14" t="s">
        <v>6</v>
      </c>
      <c r="B13" s="409">
        <v>79140.484599999996</v>
      </c>
      <c r="C13" s="696">
        <v>341622.9878</v>
      </c>
      <c r="D13" s="409">
        <v>48654.526100000003</v>
      </c>
      <c r="E13" s="409">
        <v>2119.0230000000001</v>
      </c>
      <c r="F13" s="409">
        <v>732.98630000000003</v>
      </c>
      <c r="G13" s="409">
        <v>44100.874100000023</v>
      </c>
      <c r="H13" s="409">
        <v>68369.330100000006</v>
      </c>
      <c r="I13" s="409">
        <v>12156.147300000001</v>
      </c>
      <c r="J13" s="408">
        <v>0</v>
      </c>
      <c r="K13" s="408">
        <v>0</v>
      </c>
    </row>
    <row r="14" spans="1:12" s="392" customFormat="1" ht="17.25" customHeight="1">
      <c r="A14" s="14" t="s">
        <v>5</v>
      </c>
      <c r="B14" s="409">
        <v>63401.134299999998</v>
      </c>
      <c r="C14" s="696">
        <v>287435.85850000009</v>
      </c>
      <c r="D14" s="409">
        <v>38685.557099999998</v>
      </c>
      <c r="E14" s="409">
        <v>2367.3602999999998</v>
      </c>
      <c r="F14" s="409">
        <v>2384.0100000000002</v>
      </c>
      <c r="G14" s="409">
        <v>35638.977599999984</v>
      </c>
      <c r="H14" s="409">
        <v>33984.08459999998</v>
      </c>
      <c r="I14" s="409">
        <v>998.39559999999994</v>
      </c>
      <c r="J14" s="408">
        <v>0</v>
      </c>
      <c r="K14" s="408">
        <v>0</v>
      </c>
    </row>
    <row r="15" spans="1:12" s="392" customFormat="1" ht="17.25" customHeight="1">
      <c r="A15" s="14" t="s">
        <v>4</v>
      </c>
      <c r="B15" s="409">
        <v>62170.309699999998</v>
      </c>
      <c r="C15" s="696">
        <v>347463.22610000003</v>
      </c>
      <c r="D15" s="409">
        <v>43601.352500000001</v>
      </c>
      <c r="E15" s="409">
        <v>838.5652</v>
      </c>
      <c r="F15" s="409">
        <v>22491.197100000001</v>
      </c>
      <c r="G15" s="409">
        <v>31388.202499999999</v>
      </c>
      <c r="H15" s="409">
        <v>16400.358700000001</v>
      </c>
      <c r="I15" s="409">
        <v>1449.4781</v>
      </c>
      <c r="J15" s="408">
        <v>0</v>
      </c>
      <c r="K15" s="408">
        <v>0</v>
      </c>
    </row>
    <row r="16" spans="1:12" s="392" customFormat="1" ht="17.25" customHeight="1">
      <c r="A16" s="14" t="s">
        <v>3</v>
      </c>
      <c r="B16" s="409">
        <v>33394.684000000016</v>
      </c>
      <c r="C16" s="696">
        <v>214237.67720000001</v>
      </c>
      <c r="D16" s="409">
        <v>28449.1286</v>
      </c>
      <c r="E16" s="409">
        <v>2898.2004999999999</v>
      </c>
      <c r="F16" s="409">
        <v>4276.6517000000003</v>
      </c>
      <c r="G16" s="409">
        <v>15789.7201</v>
      </c>
      <c r="H16" s="409">
        <v>10559.549000000001</v>
      </c>
      <c r="I16" s="409">
        <v>98.333100000000002</v>
      </c>
      <c r="J16" s="408">
        <v>0.81769999999999998</v>
      </c>
      <c r="K16" s="408">
        <v>0</v>
      </c>
    </row>
    <row r="17" spans="1:11" s="392" customFormat="1" ht="34.5" customHeight="1">
      <c r="A17" s="1451" t="s">
        <v>2</v>
      </c>
      <c r="B17" s="1451"/>
      <c r="C17" s="1451"/>
      <c r="D17" s="1451"/>
      <c r="E17" s="1451"/>
      <c r="F17" s="1451"/>
      <c r="G17" s="1451"/>
      <c r="H17" s="1451"/>
      <c r="I17" s="1451"/>
      <c r="J17" s="1451"/>
      <c r="K17" s="1451"/>
    </row>
    <row r="18" spans="1:11" s="392" customFormat="1" ht="33.75" customHeight="1">
      <c r="A18" s="1318" t="s">
        <v>972</v>
      </c>
      <c r="B18" s="1318"/>
      <c r="C18" s="1318"/>
      <c r="D18" s="1318"/>
      <c r="E18" s="1318"/>
      <c r="F18" s="1318"/>
      <c r="G18" s="1318"/>
      <c r="H18" s="1318"/>
      <c r="I18" s="1318"/>
      <c r="J18" s="1318"/>
      <c r="K18" s="1318"/>
    </row>
    <row r="19" spans="1:11">
      <c r="A19" s="392"/>
      <c r="B19" s="412"/>
      <c r="C19" s="412"/>
      <c r="D19" s="412"/>
      <c r="E19" s="412"/>
      <c r="F19" s="412"/>
      <c r="G19" s="412"/>
      <c r="H19" s="412"/>
      <c r="I19" s="412"/>
      <c r="J19" s="412"/>
      <c r="K19" s="412"/>
    </row>
    <row r="20" spans="1:11">
      <c r="B20" s="414"/>
      <c r="C20" s="414"/>
      <c r="D20" s="414"/>
      <c r="E20" s="414"/>
      <c r="F20" s="414"/>
      <c r="G20" s="414"/>
      <c r="H20" s="414"/>
      <c r="I20" s="414"/>
      <c r="J20" s="414"/>
      <c r="K20" s="414"/>
    </row>
    <row r="21" spans="1:11">
      <c r="B21" s="414"/>
      <c r="C21" s="414"/>
      <c r="D21" s="414"/>
      <c r="E21" s="414"/>
      <c r="F21" s="414"/>
      <c r="G21" s="414"/>
      <c r="H21" s="414"/>
      <c r="I21" s="414"/>
      <c r="J21" s="414"/>
      <c r="K21" s="414"/>
    </row>
    <row r="22" spans="1:11">
      <c r="B22" s="697"/>
      <c r="C22" s="697"/>
    </row>
    <row r="23" spans="1:11">
      <c r="B23" s="697"/>
      <c r="C23" s="697"/>
    </row>
    <row r="24" spans="1:11">
      <c r="B24" s="697"/>
      <c r="C24" s="697"/>
    </row>
    <row r="25" spans="1:11">
      <c r="B25" s="441"/>
      <c r="C25" s="441"/>
    </row>
  </sheetData>
  <mergeCells count="6">
    <mergeCell ref="A18:K18"/>
    <mergeCell ref="A1:L1"/>
    <mergeCell ref="A2:A3"/>
    <mergeCell ref="B2:F2"/>
    <mergeCell ref="G2:K2"/>
    <mergeCell ref="A17:K17"/>
  </mergeCells>
  <printOptions horizontalCentered="1"/>
  <pageMargins left="0.78431372549019618" right="0.78431372549019618" top="0.98039215686274517" bottom="0.98039215686274517" header="0.50980392156862753" footer="0.50980392156862753"/>
  <pageSetup paperSize="9" scale="82" orientation="landscape"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workbookViewId="0">
      <selection activeCell="A60" sqref="A60"/>
    </sheetView>
  </sheetViews>
  <sheetFormatPr defaultRowHeight="15"/>
  <cols>
    <col min="1" max="1" width="17.42578125" style="796" customWidth="1"/>
    <col min="2" max="2" width="13.5703125" style="796" customWidth="1"/>
    <col min="3" max="3" width="13.7109375" style="796" customWidth="1"/>
    <col min="4" max="4" width="13.85546875" style="796" customWidth="1"/>
    <col min="5" max="5" width="14.140625" style="796" customWidth="1"/>
    <col min="6" max="6" width="13.5703125" style="796" customWidth="1"/>
    <col min="7" max="7" width="13.42578125" style="796" customWidth="1"/>
    <col min="8" max="8" width="13" style="796" customWidth="1"/>
    <col min="9" max="9" width="12.28515625" style="796" customWidth="1"/>
    <col min="10" max="16384" width="9.140625" style="796"/>
  </cols>
  <sheetData>
    <row r="1" spans="1:17" ht="69" customHeight="1">
      <c r="A1" s="1234" t="s">
        <v>1225</v>
      </c>
      <c r="B1" s="1235"/>
      <c r="C1" s="1235"/>
      <c r="D1" s="1235"/>
      <c r="E1" s="1235"/>
      <c r="F1" s="1235"/>
      <c r="G1" s="1235"/>
      <c r="H1" s="1235"/>
      <c r="I1" s="1235"/>
      <c r="J1" s="906"/>
      <c r="K1" s="906"/>
      <c r="L1" s="906"/>
      <c r="M1" s="818"/>
      <c r="N1" s="818"/>
      <c r="O1" s="818"/>
      <c r="P1" s="818"/>
      <c r="Q1" s="818"/>
    </row>
    <row r="2" spans="1:17" ht="15" customHeight="1">
      <c r="A2" s="1236" t="s">
        <v>1226</v>
      </c>
      <c r="B2" s="1239" t="s">
        <v>1227</v>
      </c>
      <c r="C2" s="1240"/>
      <c r="D2" s="1240"/>
      <c r="E2" s="1240"/>
      <c r="F2" s="1240"/>
      <c r="G2" s="1240"/>
      <c r="H2" s="1240"/>
      <c r="I2" s="1241"/>
      <c r="J2" s="818"/>
      <c r="K2" s="818"/>
      <c r="L2" s="884"/>
      <c r="M2" s="884"/>
      <c r="N2" s="818"/>
      <c r="O2" s="818"/>
      <c r="P2" s="818"/>
      <c r="Q2" s="884"/>
    </row>
    <row r="3" spans="1:17" ht="18.75">
      <c r="A3" s="1237"/>
      <c r="B3" s="1239" t="s">
        <v>1228</v>
      </c>
      <c r="C3" s="1240"/>
      <c r="D3" s="1240"/>
      <c r="E3" s="1240"/>
      <c r="F3" s="1240"/>
      <c r="G3" s="1241"/>
      <c r="H3" s="1242" t="s">
        <v>1229</v>
      </c>
      <c r="I3" s="1243"/>
      <c r="J3" s="818"/>
      <c r="K3" s="818"/>
      <c r="L3" s="818"/>
      <c r="M3" s="884"/>
      <c r="N3" s="884"/>
      <c r="O3" s="884"/>
      <c r="P3" s="884"/>
      <c r="Q3" s="818"/>
    </row>
    <row r="4" spans="1:17" ht="75.75" customHeight="1">
      <c r="A4" s="1237"/>
      <c r="B4" s="1244" t="s">
        <v>1230</v>
      </c>
      <c r="C4" s="1245"/>
      <c r="D4" s="1244" t="s">
        <v>1231</v>
      </c>
      <c r="E4" s="1245"/>
      <c r="F4" s="1244" t="s">
        <v>1232</v>
      </c>
      <c r="G4" s="1245"/>
      <c r="H4" s="1236" t="s">
        <v>1233</v>
      </c>
      <c r="I4" s="1236" t="s">
        <v>1234</v>
      </c>
      <c r="J4" s="818"/>
      <c r="K4" s="818"/>
      <c r="L4" s="818"/>
      <c r="M4" s="818"/>
      <c r="N4" s="818"/>
      <c r="O4" s="818"/>
      <c r="P4" s="818"/>
      <c r="Q4" s="818"/>
    </row>
    <row r="5" spans="1:17" ht="64.5">
      <c r="A5" s="1238"/>
      <c r="B5" s="907" t="s">
        <v>1235</v>
      </c>
      <c r="C5" s="907" t="s">
        <v>1236</v>
      </c>
      <c r="D5" s="907" t="s">
        <v>1237</v>
      </c>
      <c r="E5" s="907" t="s">
        <v>1238</v>
      </c>
      <c r="F5" s="907" t="s">
        <v>1239</v>
      </c>
      <c r="G5" s="907" t="s">
        <v>1240</v>
      </c>
      <c r="H5" s="1246"/>
      <c r="I5" s="1246"/>
      <c r="J5" s="818"/>
      <c r="K5" s="818"/>
      <c r="L5" s="818"/>
      <c r="M5" s="818"/>
      <c r="N5" s="818"/>
      <c r="O5" s="818"/>
      <c r="P5" s="818"/>
      <c r="Q5" s="818"/>
    </row>
    <row r="6" spans="1:17">
      <c r="A6" s="908" t="s">
        <v>15</v>
      </c>
      <c r="B6" s="909">
        <v>54</v>
      </c>
      <c r="C6" s="910">
        <v>15484.529999999999</v>
      </c>
      <c r="D6" s="909">
        <v>1</v>
      </c>
      <c r="E6" s="910">
        <v>15298.5</v>
      </c>
      <c r="F6" s="909">
        <v>17</v>
      </c>
      <c r="G6" s="910">
        <v>2292.36</v>
      </c>
      <c r="H6" s="909">
        <v>72</v>
      </c>
      <c r="I6" s="911">
        <v>33075.39</v>
      </c>
      <c r="J6" s="818"/>
      <c r="K6" s="912"/>
      <c r="L6" s="912"/>
      <c r="M6" s="913"/>
      <c r="N6" s="913"/>
      <c r="O6" s="818"/>
      <c r="P6" s="818"/>
      <c r="Q6" s="818"/>
    </row>
    <row r="7" spans="1:17">
      <c r="A7" s="908" t="s">
        <v>14</v>
      </c>
      <c r="B7" s="914">
        <v>62</v>
      </c>
      <c r="C7" s="914">
        <v>37153.803999999996</v>
      </c>
      <c r="D7" s="914">
        <v>0</v>
      </c>
      <c r="E7" s="914">
        <v>0</v>
      </c>
      <c r="F7" s="914">
        <v>0</v>
      </c>
      <c r="G7" s="914">
        <v>0</v>
      </c>
      <c r="H7" s="914">
        <v>62</v>
      </c>
      <c r="I7" s="914">
        <v>37153.803999999996</v>
      </c>
      <c r="J7" s="818"/>
      <c r="K7" s="912"/>
      <c r="L7" s="912"/>
      <c r="M7" s="913"/>
      <c r="N7" s="913"/>
      <c r="O7" s="818"/>
      <c r="P7" s="818"/>
      <c r="Q7" s="818"/>
    </row>
    <row r="8" spans="1:17">
      <c r="A8" s="915" t="s">
        <v>1241</v>
      </c>
      <c r="B8" s="916">
        <v>2</v>
      </c>
      <c r="C8" s="917">
        <v>0.94</v>
      </c>
      <c r="D8" s="916">
        <v>0</v>
      </c>
      <c r="E8" s="917">
        <v>0</v>
      </c>
      <c r="F8" s="916">
        <v>0</v>
      </c>
      <c r="G8" s="917">
        <v>0</v>
      </c>
      <c r="H8" s="916">
        <v>2</v>
      </c>
      <c r="I8" s="918">
        <v>0.94</v>
      </c>
      <c r="J8" s="818"/>
      <c r="K8" s="912"/>
      <c r="L8" s="912"/>
      <c r="M8" s="913"/>
      <c r="N8" s="913"/>
      <c r="O8" s="818"/>
      <c r="P8" s="818"/>
      <c r="Q8" s="818"/>
    </row>
    <row r="9" spans="1:17">
      <c r="A9" s="919" t="s">
        <v>12</v>
      </c>
      <c r="B9" s="920">
        <v>5</v>
      </c>
      <c r="C9" s="921">
        <v>163.57000000000002</v>
      </c>
      <c r="D9" s="920">
        <v>0</v>
      </c>
      <c r="E9" s="921">
        <v>0</v>
      </c>
      <c r="F9" s="920">
        <v>0</v>
      </c>
      <c r="G9" s="921">
        <v>0</v>
      </c>
      <c r="H9" s="920">
        <v>5</v>
      </c>
      <c r="I9" s="922">
        <v>163.57000000000002</v>
      </c>
      <c r="J9" s="818"/>
      <c r="K9" s="912"/>
      <c r="L9" s="912"/>
      <c r="M9" s="913"/>
      <c r="N9" s="913"/>
      <c r="O9" s="818"/>
      <c r="P9" s="818"/>
      <c r="Q9" s="818"/>
    </row>
    <row r="10" spans="1:17">
      <c r="A10" s="923" t="s">
        <v>1242</v>
      </c>
      <c r="B10" s="924">
        <v>14</v>
      </c>
      <c r="C10" s="925">
        <v>2589.04</v>
      </c>
      <c r="D10" s="924">
        <v>0</v>
      </c>
      <c r="E10" s="925">
        <v>0</v>
      </c>
      <c r="F10" s="924">
        <v>0</v>
      </c>
      <c r="G10" s="925">
        <v>0</v>
      </c>
      <c r="H10" s="924">
        <v>14</v>
      </c>
      <c r="I10" s="926">
        <v>2589.04</v>
      </c>
      <c r="J10" s="818"/>
      <c r="K10" s="912"/>
      <c r="L10" s="912"/>
      <c r="M10" s="913"/>
      <c r="N10" s="913"/>
      <c r="O10" s="818"/>
      <c r="P10" s="818"/>
      <c r="Q10" s="818"/>
    </row>
    <row r="11" spans="1:17">
      <c r="A11" s="923" t="s">
        <v>1243</v>
      </c>
      <c r="B11" s="924">
        <v>6</v>
      </c>
      <c r="C11" s="925">
        <v>37.270000000000003</v>
      </c>
      <c r="D11" s="924">
        <v>0</v>
      </c>
      <c r="E11" s="925">
        <v>0</v>
      </c>
      <c r="F11" s="924">
        <v>0</v>
      </c>
      <c r="G11" s="925">
        <v>0</v>
      </c>
      <c r="H11" s="924">
        <v>6</v>
      </c>
      <c r="I11" s="926">
        <v>37.270000000000003</v>
      </c>
      <c r="J11" s="818"/>
      <c r="K11" s="912"/>
      <c r="L11" s="912"/>
      <c r="M11" s="913"/>
      <c r="N11" s="913"/>
      <c r="O11" s="818"/>
      <c r="P11" s="818"/>
      <c r="Q11" s="818"/>
    </row>
    <row r="12" spans="1:17">
      <c r="A12" s="927" t="s">
        <v>1244</v>
      </c>
      <c r="B12" s="916">
        <v>6</v>
      </c>
      <c r="C12" s="917">
        <v>93.11</v>
      </c>
      <c r="D12" s="916">
        <v>0</v>
      </c>
      <c r="E12" s="917">
        <v>0</v>
      </c>
      <c r="F12" s="916">
        <v>0</v>
      </c>
      <c r="G12" s="917">
        <v>0</v>
      </c>
      <c r="H12" s="916">
        <v>6</v>
      </c>
      <c r="I12" s="918">
        <v>93.11</v>
      </c>
      <c r="J12" s="818"/>
      <c r="K12" s="912"/>
      <c r="L12" s="912"/>
      <c r="M12" s="913"/>
      <c r="N12" s="913"/>
      <c r="O12" s="818"/>
      <c r="P12" s="818"/>
      <c r="Q12" s="818"/>
    </row>
    <row r="13" spans="1:17">
      <c r="A13" s="928" t="s">
        <v>1245</v>
      </c>
      <c r="B13" s="929">
        <v>5</v>
      </c>
      <c r="C13" s="930">
        <v>32688.66</v>
      </c>
      <c r="D13" s="929">
        <v>0</v>
      </c>
      <c r="E13" s="929">
        <v>0</v>
      </c>
      <c r="F13" s="929">
        <v>0</v>
      </c>
      <c r="G13" s="929">
        <v>0</v>
      </c>
      <c r="H13" s="929">
        <v>5</v>
      </c>
      <c r="I13" s="930">
        <v>32688.66</v>
      </c>
      <c r="J13" s="931"/>
      <c r="K13" s="912"/>
      <c r="L13" s="912"/>
      <c r="M13" s="913"/>
      <c r="N13" s="913"/>
      <c r="O13" s="818"/>
      <c r="P13" s="818"/>
      <c r="Q13" s="818"/>
    </row>
    <row r="14" spans="1:17">
      <c r="A14" s="928" t="s">
        <v>1246</v>
      </c>
      <c r="B14" s="929">
        <v>7</v>
      </c>
      <c r="C14" s="930">
        <v>63.51</v>
      </c>
      <c r="D14" s="929">
        <v>0</v>
      </c>
      <c r="E14" s="929">
        <v>0</v>
      </c>
      <c r="F14" s="929">
        <v>0</v>
      </c>
      <c r="G14" s="929">
        <v>0</v>
      </c>
      <c r="H14" s="929">
        <v>7</v>
      </c>
      <c r="I14" s="930">
        <v>63.51</v>
      </c>
      <c r="J14" s="931"/>
      <c r="K14" s="912"/>
      <c r="L14" s="912"/>
      <c r="M14" s="913"/>
      <c r="N14" s="913"/>
      <c r="O14" s="818"/>
      <c r="P14" s="818"/>
      <c r="Q14" s="818"/>
    </row>
    <row r="15" spans="1:17">
      <c r="A15" s="928" t="s">
        <v>1247</v>
      </c>
      <c r="B15" s="930">
        <v>7</v>
      </c>
      <c r="C15" s="930">
        <v>421.79</v>
      </c>
      <c r="D15" s="930">
        <v>0</v>
      </c>
      <c r="E15" s="930">
        <v>0</v>
      </c>
      <c r="F15" s="930">
        <v>0</v>
      </c>
      <c r="G15" s="930">
        <v>0</v>
      </c>
      <c r="H15" s="930">
        <v>7</v>
      </c>
      <c r="I15" s="930">
        <v>421.79</v>
      </c>
      <c r="J15" s="932"/>
      <c r="K15" s="912"/>
      <c r="L15" s="912"/>
      <c r="M15" s="913"/>
      <c r="N15" s="913"/>
      <c r="O15" s="818"/>
      <c r="P15" s="818"/>
      <c r="Q15" s="818"/>
    </row>
    <row r="16" spans="1:17">
      <c r="A16" s="928" t="s">
        <v>5</v>
      </c>
      <c r="B16" s="930">
        <v>5</v>
      </c>
      <c r="C16" s="930">
        <v>498.64</v>
      </c>
      <c r="D16" s="930">
        <v>0</v>
      </c>
      <c r="E16" s="930">
        <v>0</v>
      </c>
      <c r="F16" s="930">
        <v>0</v>
      </c>
      <c r="G16" s="930">
        <v>0</v>
      </c>
      <c r="H16" s="930">
        <v>5</v>
      </c>
      <c r="I16" s="930">
        <v>498.64</v>
      </c>
      <c r="J16" s="932"/>
      <c r="K16" s="912"/>
      <c r="L16" s="912"/>
      <c r="M16" s="913"/>
      <c r="N16" s="913"/>
      <c r="O16" s="818"/>
      <c r="P16" s="818"/>
      <c r="Q16" s="818"/>
    </row>
    <row r="17" spans="1:14">
      <c r="A17" s="928" t="s">
        <v>4</v>
      </c>
      <c r="B17" s="930">
        <v>5</v>
      </c>
      <c r="C17" s="930">
        <v>597.274</v>
      </c>
      <c r="D17" s="930">
        <v>0</v>
      </c>
      <c r="E17" s="930">
        <v>0</v>
      </c>
      <c r="F17" s="930">
        <v>0</v>
      </c>
      <c r="G17" s="930">
        <v>0</v>
      </c>
      <c r="H17" s="930">
        <v>5</v>
      </c>
      <c r="I17" s="930">
        <v>597.274</v>
      </c>
      <c r="J17" s="932"/>
      <c r="K17" s="912"/>
      <c r="L17" s="912"/>
      <c r="M17" s="913"/>
      <c r="N17" s="913"/>
    </row>
    <row r="18" spans="1:14" ht="21" customHeight="1">
      <c r="A18" s="933" t="s">
        <v>1248</v>
      </c>
      <c r="B18" s="930">
        <v>4</v>
      </c>
      <c r="C18" s="930">
        <v>2.6669999999999998</v>
      </c>
      <c r="D18" s="930">
        <v>1</v>
      </c>
      <c r="E18" s="930">
        <v>296.37</v>
      </c>
      <c r="F18" s="930">
        <v>0</v>
      </c>
      <c r="G18" s="930">
        <v>0</v>
      </c>
      <c r="H18" s="930">
        <v>5</v>
      </c>
      <c r="I18" s="930">
        <v>299.03699999999998</v>
      </c>
      <c r="J18" s="932"/>
      <c r="K18" s="912"/>
      <c r="L18" s="912"/>
      <c r="M18" s="913"/>
      <c r="N18" s="913"/>
    </row>
    <row r="19" spans="1:14" ht="53.25" customHeight="1">
      <c r="A19" s="1231" t="s">
        <v>1249</v>
      </c>
      <c r="B19" s="1231"/>
      <c r="C19" s="1231"/>
      <c r="D19" s="1231"/>
      <c r="E19" s="1231"/>
      <c r="F19" s="1231"/>
      <c r="G19" s="1231"/>
      <c r="H19" s="1231"/>
      <c r="I19" s="1231"/>
      <c r="J19" s="818"/>
      <c r="K19" s="818"/>
      <c r="L19" s="818"/>
      <c r="M19" s="818"/>
      <c r="N19" s="818"/>
    </row>
    <row r="20" spans="1:14" ht="33" customHeight="1">
      <c r="A20" s="1232" t="s">
        <v>1250</v>
      </c>
      <c r="B20" s="1232"/>
      <c r="C20" s="1232"/>
      <c r="D20" s="1232"/>
      <c r="E20" s="1232"/>
      <c r="F20" s="1232"/>
      <c r="G20" s="1232"/>
      <c r="H20" s="1232"/>
      <c r="I20" s="1232"/>
      <c r="J20" s="818"/>
      <c r="K20" s="818"/>
      <c r="L20" s="818"/>
      <c r="M20" s="818"/>
      <c r="N20" s="818"/>
    </row>
    <row r="21" spans="1:14" ht="31.5" customHeight="1">
      <c r="A21" s="1233" t="s">
        <v>1251</v>
      </c>
      <c r="B21" s="1233"/>
      <c r="C21" s="1233"/>
      <c r="D21" s="1233"/>
      <c r="E21" s="1233"/>
      <c r="F21" s="934"/>
      <c r="G21" s="935"/>
      <c r="H21" s="936"/>
      <c r="I21" s="936"/>
      <c r="J21" s="818"/>
      <c r="K21" s="818"/>
      <c r="L21" s="818"/>
      <c r="M21" s="818"/>
      <c r="N21" s="818"/>
    </row>
    <row r="22" spans="1:14" ht="36" customHeight="1">
      <c r="A22" s="937" t="s">
        <v>1252</v>
      </c>
      <c r="B22" s="935"/>
      <c r="C22" s="935"/>
      <c r="D22" s="935"/>
      <c r="E22" s="935"/>
      <c r="F22" s="935"/>
      <c r="G22" s="935"/>
      <c r="H22" s="938"/>
      <c r="I22" s="938"/>
      <c r="J22" s="818"/>
      <c r="K22" s="818"/>
      <c r="L22" s="818"/>
      <c r="M22" s="818"/>
      <c r="N22" s="818"/>
    </row>
    <row r="23" spans="1:14">
      <c r="A23" s="818"/>
      <c r="B23" s="884"/>
      <c r="C23" s="818"/>
      <c r="D23" s="818"/>
      <c r="E23" s="818"/>
      <c r="F23" s="818"/>
      <c r="G23" s="818"/>
      <c r="H23" s="818"/>
      <c r="I23" s="818"/>
      <c r="J23" s="818"/>
      <c r="K23" s="818"/>
      <c r="L23" s="818"/>
      <c r="M23" s="818"/>
      <c r="N23" s="818"/>
    </row>
    <row r="24" spans="1:14">
      <c r="A24" s="818"/>
      <c r="B24" s="939"/>
      <c r="C24" s="913"/>
      <c r="D24" s="913"/>
      <c r="E24" s="913"/>
      <c r="F24" s="913"/>
      <c r="G24" s="913"/>
      <c r="H24" s="913"/>
      <c r="I24" s="913"/>
      <c r="J24" s="818"/>
      <c r="K24" s="818"/>
      <c r="L24" s="818"/>
      <c r="M24" s="818"/>
      <c r="N24" s="818"/>
    </row>
    <row r="25" spans="1:14">
      <c r="A25" s="818"/>
      <c r="B25" s="884"/>
      <c r="C25" s="818"/>
      <c r="D25" s="818"/>
      <c r="E25" s="818"/>
      <c r="F25" s="818"/>
      <c r="G25" s="818"/>
      <c r="H25" s="818"/>
      <c r="I25" s="818"/>
      <c r="J25" s="818"/>
      <c r="K25" s="818"/>
      <c r="L25" s="818"/>
      <c r="M25" s="818"/>
      <c r="N25" s="818"/>
    </row>
  </sheetData>
  <mergeCells count="13">
    <mergeCell ref="A19:I19"/>
    <mergeCell ref="A20:I20"/>
    <mergeCell ref="A21:E21"/>
    <mergeCell ref="A1:I1"/>
    <mergeCell ref="A2:A5"/>
    <mergeCell ref="B2:I2"/>
    <mergeCell ref="B3:G3"/>
    <mergeCell ref="H3:I3"/>
    <mergeCell ref="B4:C4"/>
    <mergeCell ref="D4:E4"/>
    <mergeCell ref="F4:G4"/>
    <mergeCell ref="H4:H5"/>
    <mergeCell ref="I4:I5"/>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zoomScaleNormal="100" workbookViewId="0">
      <selection activeCell="A2" sqref="A2:A3"/>
    </sheetView>
  </sheetViews>
  <sheetFormatPr defaultColWidth="9.140625" defaultRowHeight="15"/>
  <cols>
    <col min="1" max="1" width="14.7109375" style="391" customWidth="1"/>
    <col min="2" max="2" width="12.42578125" style="391" customWidth="1"/>
    <col min="3" max="6" width="12.42578125" style="391" bestFit="1" customWidth="1"/>
    <col min="7" max="7" width="12.42578125" style="391" customWidth="1"/>
    <col min="8" max="10" width="12.140625" style="391" bestFit="1" customWidth="1"/>
    <col min="11" max="11" width="12.42578125" style="391" bestFit="1" customWidth="1"/>
    <col min="12" max="13" width="9.140625" style="391"/>
    <col min="14" max="14" width="10.5703125" style="391" bestFit="1" customWidth="1"/>
    <col min="15" max="15" width="10.28515625" style="391" bestFit="1" customWidth="1"/>
    <col min="16" max="16384" width="9.140625" style="391"/>
  </cols>
  <sheetData>
    <row r="1" spans="1:15" ht="34.5" customHeight="1">
      <c r="A1" s="1352" t="s">
        <v>973</v>
      </c>
      <c r="B1" s="1352"/>
      <c r="C1" s="1352"/>
      <c r="D1" s="1352"/>
      <c r="E1" s="1352"/>
      <c r="F1" s="1352"/>
      <c r="G1" s="1352"/>
      <c r="H1" s="1352"/>
      <c r="I1" s="1352"/>
      <c r="J1" s="1352"/>
      <c r="K1" s="1352"/>
    </row>
    <row r="2" spans="1:15" s="392" customFormat="1" ht="16.5" customHeight="1">
      <c r="A2" s="1353" t="s">
        <v>23</v>
      </c>
      <c r="B2" s="1446" t="s">
        <v>965</v>
      </c>
      <c r="C2" s="1447"/>
      <c r="D2" s="1447"/>
      <c r="E2" s="1447"/>
      <c r="F2" s="1448"/>
      <c r="G2" s="1373" t="s">
        <v>966</v>
      </c>
      <c r="H2" s="1449"/>
      <c r="I2" s="1449"/>
      <c r="J2" s="1449"/>
      <c r="K2" s="1450"/>
    </row>
    <row r="3" spans="1:15" s="392" customFormat="1" ht="36" customHeight="1">
      <c r="A3" s="1347"/>
      <c r="B3" s="693" t="s">
        <v>967</v>
      </c>
      <c r="C3" s="694" t="s">
        <v>968</v>
      </c>
      <c r="D3" s="494" t="s">
        <v>969</v>
      </c>
      <c r="E3" s="494" t="s">
        <v>970</v>
      </c>
      <c r="F3" s="494" t="s">
        <v>971</v>
      </c>
      <c r="G3" s="693" t="s">
        <v>967</v>
      </c>
      <c r="H3" s="694" t="s">
        <v>968</v>
      </c>
      <c r="I3" s="494" t="s">
        <v>969</v>
      </c>
      <c r="J3" s="494" t="s">
        <v>970</v>
      </c>
      <c r="K3" s="494" t="s">
        <v>971</v>
      </c>
    </row>
    <row r="4" spans="1:15" s="399" customFormat="1" ht="16.5" customHeight="1">
      <c r="A4" s="563" t="s">
        <v>15</v>
      </c>
      <c r="B4" s="698">
        <v>270716.15176625003</v>
      </c>
      <c r="C4" s="699">
        <v>5020376.4571561432</v>
      </c>
      <c r="D4" s="699">
        <v>1414692.6366988276</v>
      </c>
      <c r="E4" s="699">
        <v>205119.23488783656</v>
      </c>
      <c r="F4" s="699">
        <v>147703.2951883616</v>
      </c>
      <c r="G4" s="700">
        <v>9458314.1573107503</v>
      </c>
      <c r="H4" s="699">
        <v>4200021.4661395</v>
      </c>
      <c r="I4" s="699">
        <v>455436.82177275</v>
      </c>
      <c r="J4" s="699">
        <v>3146.4006292500003</v>
      </c>
      <c r="K4" s="699">
        <v>28.00967825</v>
      </c>
    </row>
    <row r="5" spans="1:15" s="399" customFormat="1" ht="16.5" customHeight="1">
      <c r="A5" s="567" t="s">
        <v>14</v>
      </c>
      <c r="B5" s="701">
        <v>792427.66309425014</v>
      </c>
      <c r="C5" s="701">
        <v>6102670.4219719097</v>
      </c>
      <c r="D5" s="701">
        <v>1909609.2317184918</v>
      </c>
      <c r="E5" s="701">
        <v>296101.20926760568</v>
      </c>
      <c r="F5" s="701">
        <v>222024.26652025056</v>
      </c>
      <c r="G5" s="701">
        <v>17544929.91905525</v>
      </c>
      <c r="H5" s="701">
        <v>6481434.9585373579</v>
      </c>
      <c r="I5" s="701">
        <v>784493.58868875017</v>
      </c>
      <c r="J5" s="701">
        <v>11289.535503999999</v>
      </c>
      <c r="K5" s="701">
        <v>103.19771401449999</v>
      </c>
      <c r="M5" s="702"/>
      <c r="N5" s="702"/>
      <c r="O5" s="423"/>
    </row>
    <row r="6" spans="1:15" s="392" customFormat="1" ht="16.5" customHeight="1">
      <c r="A6" s="14" t="s">
        <v>13</v>
      </c>
      <c r="B6" s="703">
        <v>56458.65</v>
      </c>
      <c r="C6" s="703">
        <v>463360.93</v>
      </c>
      <c r="D6" s="703">
        <v>150251.31</v>
      </c>
      <c r="E6" s="703">
        <v>25982.87</v>
      </c>
      <c r="F6" s="703">
        <v>14936.37</v>
      </c>
      <c r="G6" s="703">
        <v>1146864.32</v>
      </c>
      <c r="H6" s="696">
        <v>432254.98</v>
      </c>
      <c r="I6" s="703">
        <v>43798.400000000001</v>
      </c>
      <c r="J6" s="703">
        <v>659.77</v>
      </c>
      <c r="K6" s="409">
        <v>2.65</v>
      </c>
      <c r="L6" s="412"/>
      <c r="M6" s="702"/>
      <c r="N6" s="702"/>
      <c r="O6" s="423"/>
    </row>
    <row r="7" spans="1:15" s="392" customFormat="1" ht="16.5" customHeight="1">
      <c r="A7" s="14" t="s">
        <v>12</v>
      </c>
      <c r="B7" s="704">
        <v>44112.14</v>
      </c>
      <c r="C7" s="704">
        <v>507489.9</v>
      </c>
      <c r="D7" s="704">
        <v>158519.09</v>
      </c>
      <c r="E7" s="704">
        <v>21175.23</v>
      </c>
      <c r="F7" s="704">
        <v>22930.560000000001</v>
      </c>
      <c r="G7" s="703">
        <v>940629.19</v>
      </c>
      <c r="H7" s="705">
        <v>465271.2</v>
      </c>
      <c r="I7" s="703">
        <v>50109.64</v>
      </c>
      <c r="J7" s="704">
        <v>552.27</v>
      </c>
      <c r="K7" s="706">
        <v>2.4700000000000002</v>
      </c>
      <c r="L7" s="412"/>
      <c r="M7" s="702"/>
      <c r="N7" s="702"/>
      <c r="O7" s="423"/>
    </row>
    <row r="8" spans="1:15" s="392" customFormat="1" ht="16.5" customHeight="1">
      <c r="A8" s="14" t="s">
        <v>11</v>
      </c>
      <c r="B8" s="703">
        <v>59921.26</v>
      </c>
      <c r="C8" s="703">
        <v>454933.66496003728</v>
      </c>
      <c r="D8" s="703">
        <v>174131.98361778585</v>
      </c>
      <c r="E8" s="703">
        <v>25100.295463035261</v>
      </c>
      <c r="F8" s="703">
        <v>20688.723645500002</v>
      </c>
      <c r="G8" s="703">
        <v>1009553.5911810002</v>
      </c>
      <c r="H8" s="696">
        <v>359881.23686125001</v>
      </c>
      <c r="I8" s="703">
        <v>66844.419717249999</v>
      </c>
      <c r="J8" s="703">
        <v>1817.3102684999999</v>
      </c>
      <c r="K8" s="409">
        <v>9.5123877500000003</v>
      </c>
      <c r="L8" s="412"/>
      <c r="M8" s="702"/>
      <c r="N8" s="702"/>
      <c r="O8" s="423"/>
    </row>
    <row r="9" spans="1:15" s="392" customFormat="1" ht="16.5" customHeight="1">
      <c r="A9" s="14" t="s">
        <v>10</v>
      </c>
      <c r="B9" s="703">
        <v>66560.066310250026</v>
      </c>
      <c r="C9" s="703">
        <v>495166.58132791746</v>
      </c>
      <c r="D9" s="703">
        <v>140501.61407328382</v>
      </c>
      <c r="E9" s="703">
        <v>22785.719263486124</v>
      </c>
      <c r="F9" s="703">
        <v>14210.740458000004</v>
      </c>
      <c r="G9" s="703">
        <v>1380561.8479462501</v>
      </c>
      <c r="H9" s="703">
        <v>460585.38938025007</v>
      </c>
      <c r="I9" s="703">
        <v>58283.592533999996</v>
      </c>
      <c r="J9" s="703">
        <v>1597.1245772500001</v>
      </c>
      <c r="K9" s="703">
        <v>3.3958414999999995</v>
      </c>
      <c r="L9" s="412"/>
      <c r="M9" s="702"/>
      <c r="N9" s="702"/>
      <c r="O9" s="423"/>
    </row>
    <row r="10" spans="1:15" s="392" customFormat="1" ht="16.5" customHeight="1">
      <c r="A10" s="14" t="s">
        <v>9</v>
      </c>
      <c r="B10" s="703">
        <v>61044.313895250001</v>
      </c>
      <c r="C10" s="703">
        <v>514700.93937248469</v>
      </c>
      <c r="D10" s="703">
        <v>136422.43085565558</v>
      </c>
      <c r="E10" s="703">
        <v>15883.500050000001</v>
      </c>
      <c r="F10" s="703">
        <v>9392.8925414999921</v>
      </c>
      <c r="G10" s="703">
        <v>1445070.29789475</v>
      </c>
      <c r="H10" s="703">
        <v>561089.96405249997</v>
      </c>
      <c r="I10" s="703">
        <v>61223.628792749987</v>
      </c>
      <c r="J10" s="703">
        <v>639.5004765000001</v>
      </c>
      <c r="K10" s="703">
        <v>3.1665395000000003</v>
      </c>
      <c r="L10" s="412"/>
      <c r="M10" s="702"/>
      <c r="N10" s="702"/>
      <c r="O10" s="423"/>
    </row>
    <row r="11" spans="1:15" s="392" customFormat="1" ht="16.5" customHeight="1">
      <c r="A11" s="14" t="s">
        <v>8</v>
      </c>
      <c r="B11" s="703">
        <v>80400.31398750002</v>
      </c>
      <c r="C11" s="703">
        <v>686680.0235167268</v>
      </c>
      <c r="D11" s="703">
        <v>236718.23259359479</v>
      </c>
      <c r="E11" s="703">
        <v>36661.763326696549</v>
      </c>
      <c r="F11" s="703">
        <v>19463.081264377277</v>
      </c>
      <c r="G11" s="703">
        <v>1841035.0618527499</v>
      </c>
      <c r="H11" s="703">
        <v>680160.64442375011</v>
      </c>
      <c r="I11" s="703">
        <v>96001.348270999995</v>
      </c>
      <c r="J11" s="703">
        <v>860.80425074999994</v>
      </c>
      <c r="K11" s="703">
        <v>5.1146320000000003</v>
      </c>
      <c r="L11" s="412"/>
      <c r="M11" s="702"/>
      <c r="N11" s="702"/>
      <c r="O11" s="423"/>
    </row>
    <row r="12" spans="1:15" s="392" customFormat="1" ht="16.5" customHeight="1">
      <c r="A12" s="14" t="s">
        <v>7</v>
      </c>
      <c r="B12" s="703">
        <v>82690.708237249943</v>
      </c>
      <c r="C12" s="703">
        <v>630823.62783561239</v>
      </c>
      <c r="D12" s="703">
        <v>213923.87670577847</v>
      </c>
      <c r="E12" s="703">
        <v>43166.102181662471</v>
      </c>
      <c r="F12" s="703">
        <v>20128.789669499991</v>
      </c>
      <c r="G12" s="703">
        <v>1678417.6075627503</v>
      </c>
      <c r="H12" s="703">
        <v>571346.19950900006</v>
      </c>
      <c r="I12" s="703">
        <v>76746.183045000012</v>
      </c>
      <c r="J12" s="703">
        <v>331.78575799999999</v>
      </c>
      <c r="K12" s="703">
        <v>1.7059042645</v>
      </c>
      <c r="L12" s="412"/>
      <c r="M12" s="702"/>
      <c r="N12" s="702"/>
      <c r="O12" s="423"/>
    </row>
    <row r="13" spans="1:15" s="392" customFormat="1" ht="16.5" customHeight="1">
      <c r="A13" s="14" t="s">
        <v>6</v>
      </c>
      <c r="B13" s="703">
        <v>114020.57865949998</v>
      </c>
      <c r="C13" s="703">
        <v>704565.98376435624</v>
      </c>
      <c r="D13" s="703">
        <v>197691.33709832927</v>
      </c>
      <c r="E13" s="703">
        <v>31228.3351792752</v>
      </c>
      <c r="F13" s="703">
        <v>20749.003449444099</v>
      </c>
      <c r="G13" s="703">
        <v>2316213.8915259996</v>
      </c>
      <c r="H13" s="703">
        <v>652067.09068375011</v>
      </c>
      <c r="I13" s="703">
        <v>93633.951449750006</v>
      </c>
      <c r="J13" s="703">
        <v>734.04004000000009</v>
      </c>
      <c r="K13" s="703">
        <v>2.7013740000000004</v>
      </c>
      <c r="L13" s="412"/>
      <c r="M13" s="702"/>
      <c r="N13" s="702"/>
      <c r="O13" s="423"/>
    </row>
    <row r="14" spans="1:15" s="392" customFormat="1" ht="16.5" customHeight="1">
      <c r="A14" s="14" t="s">
        <v>5</v>
      </c>
      <c r="B14" s="703">
        <v>88052.712203000032</v>
      </c>
      <c r="C14" s="703">
        <v>576269.14024722087</v>
      </c>
      <c r="D14" s="703">
        <v>174158.29462699281</v>
      </c>
      <c r="E14" s="703">
        <v>22347.876382750001</v>
      </c>
      <c r="F14" s="703">
        <v>12382.758544</v>
      </c>
      <c r="G14" s="703">
        <v>2009846.8234639992</v>
      </c>
      <c r="H14" s="703">
        <v>610540.68159535725</v>
      </c>
      <c r="I14" s="703">
        <v>71907.236653500004</v>
      </c>
      <c r="J14" s="703">
        <v>778.01148975000001</v>
      </c>
      <c r="K14" s="703">
        <v>5.0915389999999991</v>
      </c>
      <c r="L14" s="412"/>
      <c r="M14" s="702"/>
      <c r="N14" s="702"/>
      <c r="O14" s="423"/>
    </row>
    <row r="15" spans="1:15" s="392" customFormat="1" ht="16.5" customHeight="1">
      <c r="A15" s="14" t="s">
        <v>4</v>
      </c>
      <c r="B15" s="703">
        <v>75386.506693749994</v>
      </c>
      <c r="C15" s="703">
        <v>613293.89728426118</v>
      </c>
      <c r="D15" s="703">
        <v>166826.39300994753</v>
      </c>
      <c r="E15" s="703">
        <v>23581.073212749994</v>
      </c>
      <c r="F15" s="703">
        <v>46854.549183929164</v>
      </c>
      <c r="G15" s="703">
        <v>2072685.7573707495</v>
      </c>
      <c r="H15" s="703">
        <v>1020137.584489</v>
      </c>
      <c r="I15" s="703">
        <v>85283.70257075</v>
      </c>
      <c r="J15" s="703">
        <v>1862.9341467500001</v>
      </c>
      <c r="K15" s="703">
        <v>17.181355749999994</v>
      </c>
      <c r="L15" s="412"/>
      <c r="M15" s="702"/>
      <c r="N15" s="702"/>
      <c r="O15" s="423"/>
    </row>
    <row r="16" spans="1:15" s="392" customFormat="1" ht="16.5" customHeight="1">
      <c r="A16" s="14" t="s">
        <v>3</v>
      </c>
      <c r="B16" s="703">
        <v>63780.413107749999</v>
      </c>
      <c r="C16" s="703">
        <v>455385.73366329301</v>
      </c>
      <c r="D16" s="703">
        <v>160464.6691371233</v>
      </c>
      <c r="E16" s="703">
        <v>28188.44420795</v>
      </c>
      <c r="F16" s="703">
        <v>20286.797764000014</v>
      </c>
      <c r="G16" s="703">
        <v>1704051.5302570006</v>
      </c>
      <c r="H16" s="703">
        <v>668099.9875424999</v>
      </c>
      <c r="I16" s="703">
        <v>80661.485654750009</v>
      </c>
      <c r="J16" s="703">
        <v>1455.9844964999998</v>
      </c>
      <c r="K16" s="703">
        <v>50.20814025</v>
      </c>
      <c r="L16" s="412"/>
      <c r="M16" s="702"/>
      <c r="N16" s="702"/>
      <c r="O16" s="423"/>
    </row>
    <row r="17" spans="1:12" s="392" customFormat="1" ht="77.25" customHeight="1">
      <c r="A17" s="1454" t="s">
        <v>974</v>
      </c>
      <c r="B17" s="1454"/>
      <c r="C17" s="1454"/>
      <c r="D17" s="1454"/>
      <c r="E17" s="1454"/>
      <c r="F17" s="1454"/>
      <c r="G17" s="1454"/>
      <c r="H17" s="1454"/>
      <c r="I17" s="1454"/>
      <c r="J17" s="1454"/>
      <c r="K17" s="1454"/>
      <c r="L17" s="412"/>
    </row>
    <row r="18" spans="1:12" s="392" customFormat="1" ht="33" customHeight="1">
      <c r="A18" s="1452" t="s">
        <v>2</v>
      </c>
      <c r="B18" s="1453"/>
      <c r="C18" s="1453"/>
      <c r="D18" s="1453"/>
      <c r="E18" s="1453"/>
      <c r="F18" s="1453"/>
      <c r="G18" s="1453"/>
      <c r="H18" s="1453"/>
      <c r="I18" s="1453"/>
      <c r="J18" s="1453"/>
      <c r="K18" s="1453"/>
    </row>
    <row r="19" spans="1:12" s="392" customFormat="1" ht="30.75" customHeight="1">
      <c r="A19" s="1452" t="s">
        <v>975</v>
      </c>
      <c r="B19" s="1453"/>
      <c r="C19" s="1453"/>
      <c r="D19" s="1453"/>
      <c r="E19" s="1453"/>
      <c r="F19" s="1453"/>
      <c r="G19" s="1453"/>
      <c r="H19" s="1453"/>
      <c r="I19" s="1453"/>
      <c r="J19" s="1453"/>
      <c r="K19" s="1453"/>
    </row>
    <row r="20" spans="1:12" s="392" customFormat="1" ht="26.1" customHeight="1">
      <c r="B20" s="423"/>
      <c r="C20" s="423"/>
      <c r="D20" s="423"/>
      <c r="E20" s="423"/>
      <c r="F20" s="423"/>
      <c r="G20" s="423"/>
      <c r="H20" s="423"/>
      <c r="I20" s="423"/>
      <c r="J20" s="423"/>
      <c r="K20" s="423"/>
    </row>
    <row r="21" spans="1:12">
      <c r="B21" s="441"/>
      <c r="C21" s="441"/>
      <c r="D21" s="441"/>
      <c r="E21" s="441"/>
      <c r="F21" s="441"/>
      <c r="G21" s="441"/>
      <c r="H21" s="441"/>
      <c r="I21" s="441"/>
      <c r="J21" s="441"/>
      <c r="K21" s="441"/>
    </row>
    <row r="26" spans="1:12">
      <c r="E26" s="441"/>
    </row>
  </sheetData>
  <mergeCells count="7">
    <mergeCell ref="A19:K19"/>
    <mergeCell ref="A1:K1"/>
    <mergeCell ref="A2:A3"/>
    <mergeCell ref="B2:F2"/>
    <mergeCell ref="G2:K2"/>
    <mergeCell ref="A17:K17"/>
    <mergeCell ref="A18:K18"/>
  </mergeCells>
  <printOptions horizontalCentered="1"/>
  <pageMargins left="0.78431372549019618" right="0.78431372549019618" top="0.98039215686274517" bottom="0.98039215686274517" header="0.50980392156862753" footer="0.50980392156862753"/>
  <pageSetup paperSize="9" scale="73" orientation="landscape" useFirstPageNumber="1"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Normal="100" workbookViewId="0">
      <selection activeCell="A2" sqref="A2:A3"/>
    </sheetView>
  </sheetViews>
  <sheetFormatPr defaultColWidth="9.140625" defaultRowHeight="15"/>
  <cols>
    <col min="1" max="1" width="14.7109375" style="391" customWidth="1"/>
    <col min="2" max="2" width="12.140625" style="391" customWidth="1"/>
    <col min="3" max="6" width="12.140625" style="391" bestFit="1" customWidth="1"/>
    <col min="7" max="7" width="12.140625" style="391" customWidth="1"/>
    <col min="8" max="11" width="12.140625" style="391" bestFit="1" customWidth="1"/>
    <col min="12" max="12" width="4.5703125" style="391" bestFit="1" customWidth="1"/>
    <col min="13" max="16384" width="9.140625" style="391"/>
  </cols>
  <sheetData>
    <row r="1" spans="1:11" ht="41.25" customHeight="1">
      <c r="A1" s="1328" t="s">
        <v>976</v>
      </c>
      <c r="B1" s="1328"/>
      <c r="C1" s="1328"/>
      <c r="D1" s="1328"/>
      <c r="E1" s="1328"/>
      <c r="F1" s="1328"/>
      <c r="G1" s="1328"/>
      <c r="H1" s="1328"/>
      <c r="I1" s="1328"/>
      <c r="J1" s="1328"/>
      <c r="K1" s="1328"/>
    </row>
    <row r="2" spans="1:11" s="392" customFormat="1" ht="18.75" customHeight="1">
      <c r="A2" s="1353" t="s">
        <v>23</v>
      </c>
      <c r="B2" s="1446" t="s">
        <v>965</v>
      </c>
      <c r="C2" s="1447"/>
      <c r="D2" s="1447"/>
      <c r="E2" s="1447"/>
      <c r="F2" s="1448"/>
      <c r="G2" s="1373" t="s">
        <v>966</v>
      </c>
      <c r="H2" s="1449"/>
      <c r="I2" s="1449"/>
      <c r="J2" s="1449"/>
      <c r="K2" s="1450"/>
    </row>
    <row r="3" spans="1:11" s="392" customFormat="1" ht="31.5" customHeight="1">
      <c r="A3" s="1347"/>
      <c r="B3" s="693" t="s">
        <v>967</v>
      </c>
      <c r="C3" s="694" t="s">
        <v>968</v>
      </c>
      <c r="D3" s="494" t="s">
        <v>969</v>
      </c>
      <c r="E3" s="494" t="s">
        <v>970</v>
      </c>
      <c r="F3" s="494" t="s">
        <v>971</v>
      </c>
      <c r="G3" s="693" t="s">
        <v>967</v>
      </c>
      <c r="H3" s="694" t="s">
        <v>968</v>
      </c>
      <c r="I3" s="494" t="s">
        <v>969</v>
      </c>
      <c r="J3" s="494" t="s">
        <v>970</v>
      </c>
      <c r="K3" s="494" t="s">
        <v>971</v>
      </c>
    </row>
    <row r="4" spans="1:11" s="399" customFormat="1" ht="17.25" customHeight="1">
      <c r="A4" s="395" t="s">
        <v>15</v>
      </c>
      <c r="B4" s="707">
        <v>44.135638749999998</v>
      </c>
      <c r="C4" s="707">
        <v>80151.358028000031</v>
      </c>
      <c r="D4" s="707">
        <v>9980.0117817500013</v>
      </c>
      <c r="E4" s="707">
        <v>90.023634250000001</v>
      </c>
      <c r="F4" s="707">
        <v>0</v>
      </c>
      <c r="G4" s="708">
        <v>0</v>
      </c>
      <c r="H4" s="708">
        <v>4.5203384999999994</v>
      </c>
      <c r="I4" s="708">
        <v>5.1651749999999996E-2</v>
      </c>
      <c r="J4" s="708">
        <v>5.1651749999999996E-2</v>
      </c>
      <c r="K4" s="708">
        <v>5.1651749999999996E-2</v>
      </c>
    </row>
    <row r="5" spans="1:11" s="399" customFormat="1" ht="17.25" customHeight="1">
      <c r="A5" s="395" t="s">
        <v>14</v>
      </c>
      <c r="B5" s="709">
        <v>1.5841000000000001E-2</v>
      </c>
      <c r="C5" s="710">
        <v>171117.49254150002</v>
      </c>
      <c r="D5" s="710">
        <v>24618.133906500003</v>
      </c>
      <c r="E5" s="710">
        <v>7056.8635584999993</v>
      </c>
      <c r="F5" s="710">
        <v>327.94768825000006</v>
      </c>
      <c r="G5" s="710">
        <f>SUM(G6:G8)</f>
        <v>0</v>
      </c>
      <c r="H5" s="710">
        <v>0</v>
      </c>
      <c r="I5" s="710">
        <v>0</v>
      </c>
      <c r="J5" s="710">
        <v>0</v>
      </c>
      <c r="K5" s="710">
        <v>0</v>
      </c>
    </row>
    <row r="6" spans="1:11" s="392" customFormat="1" ht="17.25" customHeight="1">
      <c r="A6" s="14" t="s">
        <v>13</v>
      </c>
      <c r="B6" s="709">
        <v>0</v>
      </c>
      <c r="C6" s="711">
        <v>5506.49</v>
      </c>
      <c r="D6" s="711">
        <v>598.13</v>
      </c>
      <c r="E6" s="709">
        <v>1.84</v>
      </c>
      <c r="F6" s="709">
        <v>0</v>
      </c>
      <c r="G6" s="709">
        <v>0</v>
      </c>
      <c r="H6" s="712">
        <v>0</v>
      </c>
      <c r="I6" s="712">
        <v>0</v>
      </c>
      <c r="J6" s="712">
        <v>0</v>
      </c>
      <c r="K6" s="709">
        <v>0</v>
      </c>
    </row>
    <row r="7" spans="1:11" s="392" customFormat="1" ht="17.25" customHeight="1">
      <c r="A7" s="14" t="s">
        <v>12</v>
      </c>
      <c r="B7" s="713">
        <v>0</v>
      </c>
      <c r="C7" s="714">
        <v>3083.58</v>
      </c>
      <c r="D7" s="714">
        <v>1515.97</v>
      </c>
      <c r="E7" s="713">
        <v>265.49</v>
      </c>
      <c r="F7" s="713">
        <v>0</v>
      </c>
      <c r="G7" s="713">
        <v>0</v>
      </c>
      <c r="H7" s="715">
        <v>0</v>
      </c>
      <c r="I7" s="715">
        <v>0</v>
      </c>
      <c r="J7" s="715">
        <v>0</v>
      </c>
      <c r="K7" s="713">
        <v>0</v>
      </c>
    </row>
    <row r="8" spans="1:11" s="392" customFormat="1" ht="17.25" customHeight="1">
      <c r="A8" s="14" t="s">
        <v>11</v>
      </c>
      <c r="B8" s="713">
        <v>0</v>
      </c>
      <c r="C8" s="714">
        <v>10721.488719999999</v>
      </c>
      <c r="D8" s="714">
        <v>2252.438275</v>
      </c>
      <c r="E8" s="713">
        <v>31.71902425</v>
      </c>
      <c r="F8" s="713">
        <v>0</v>
      </c>
      <c r="G8" s="713">
        <v>0</v>
      </c>
      <c r="H8" s="715">
        <v>0</v>
      </c>
      <c r="I8" s="715">
        <v>0</v>
      </c>
      <c r="J8" s="715">
        <v>0</v>
      </c>
      <c r="K8" s="713">
        <v>0</v>
      </c>
    </row>
    <row r="9" spans="1:11" s="392" customFormat="1" ht="17.25" customHeight="1">
      <c r="A9" s="14" t="s">
        <v>10</v>
      </c>
      <c r="B9" s="713">
        <v>0</v>
      </c>
      <c r="C9" s="714">
        <v>10690.701489999999</v>
      </c>
      <c r="D9" s="714">
        <v>1068.9838689999999</v>
      </c>
      <c r="E9" s="713">
        <v>1533.6562939999999</v>
      </c>
      <c r="F9" s="713">
        <v>1.61175E-2</v>
      </c>
      <c r="G9" s="713">
        <v>0</v>
      </c>
      <c r="H9" s="716">
        <v>0</v>
      </c>
      <c r="I9" s="716">
        <v>0</v>
      </c>
      <c r="J9" s="716">
        <v>0</v>
      </c>
      <c r="K9" s="713">
        <v>0</v>
      </c>
    </row>
    <row r="10" spans="1:11" s="392" customFormat="1" ht="17.25" customHeight="1">
      <c r="A10" s="14" t="s">
        <v>9</v>
      </c>
      <c r="B10" s="713">
        <v>1.5841000000000001E-2</v>
      </c>
      <c r="C10" s="714">
        <v>3320.4700579999999</v>
      </c>
      <c r="D10" s="714">
        <v>3540.0471849999999</v>
      </c>
      <c r="E10" s="713">
        <v>120.4623895</v>
      </c>
      <c r="F10" s="713">
        <v>67.006497499999995</v>
      </c>
      <c r="G10" s="713">
        <v>0</v>
      </c>
      <c r="H10" s="716">
        <v>0</v>
      </c>
      <c r="I10" s="716">
        <v>0</v>
      </c>
      <c r="J10" s="716">
        <v>0</v>
      </c>
      <c r="K10" s="713">
        <v>0</v>
      </c>
    </row>
    <row r="11" spans="1:11" s="392" customFormat="1" ht="17.25" customHeight="1">
      <c r="A11" s="14" t="s">
        <v>8</v>
      </c>
      <c r="B11" s="713">
        <v>0</v>
      </c>
      <c r="C11" s="714">
        <v>18147.17680725002</v>
      </c>
      <c r="D11" s="714">
        <v>2762.4805172500005</v>
      </c>
      <c r="E11" s="713">
        <v>934.64198324999984</v>
      </c>
      <c r="F11" s="713">
        <v>0</v>
      </c>
      <c r="G11" s="713">
        <v>0</v>
      </c>
      <c r="H11" s="716">
        <v>0</v>
      </c>
      <c r="I11" s="716">
        <v>0</v>
      </c>
      <c r="J11" s="716">
        <v>0</v>
      </c>
      <c r="K11" s="713">
        <v>0</v>
      </c>
    </row>
    <row r="12" spans="1:11" s="392" customFormat="1" ht="17.25" customHeight="1">
      <c r="A12" s="14" t="s">
        <v>7</v>
      </c>
      <c r="B12" s="713">
        <v>0</v>
      </c>
      <c r="C12" s="714">
        <v>19474.373019999999</v>
      </c>
      <c r="D12" s="714">
        <v>2586.3594629999998</v>
      </c>
      <c r="E12" s="713">
        <v>1596.5616769999999</v>
      </c>
      <c r="F12" s="713">
        <v>4.9880500000000001E-2</v>
      </c>
      <c r="G12" s="713">
        <v>0</v>
      </c>
      <c r="H12" s="716">
        <v>0</v>
      </c>
      <c r="I12" s="716">
        <v>0</v>
      </c>
      <c r="J12" s="716">
        <v>0</v>
      </c>
      <c r="K12" s="713">
        <v>0</v>
      </c>
    </row>
    <row r="13" spans="1:11" s="392" customFormat="1" ht="17.25" customHeight="1">
      <c r="A13" s="14" t="s">
        <v>6</v>
      </c>
      <c r="B13" s="713">
        <v>0</v>
      </c>
      <c r="C13" s="714">
        <v>26552.353220000001</v>
      </c>
      <c r="D13" s="714">
        <v>3210.9353930000002</v>
      </c>
      <c r="E13" s="713">
        <v>843.35357380000005</v>
      </c>
      <c r="F13" s="713">
        <v>82.303423249999994</v>
      </c>
      <c r="G13" s="713">
        <v>0</v>
      </c>
      <c r="H13" s="716">
        <v>0</v>
      </c>
      <c r="I13" s="716">
        <v>0</v>
      </c>
      <c r="J13" s="716">
        <v>0</v>
      </c>
      <c r="K13" s="713">
        <v>0</v>
      </c>
    </row>
    <row r="14" spans="1:11" s="392" customFormat="1" ht="15" customHeight="1">
      <c r="A14" s="13" t="s">
        <v>5</v>
      </c>
      <c r="B14" s="713">
        <v>0</v>
      </c>
      <c r="C14" s="714">
        <v>29403.453220999996</v>
      </c>
      <c r="D14" s="714">
        <v>2413.6864477499989</v>
      </c>
      <c r="E14" s="713">
        <v>1474.6016729999981</v>
      </c>
      <c r="F14" s="713">
        <v>158.3911105</v>
      </c>
      <c r="G14" s="713">
        <v>0</v>
      </c>
      <c r="H14" s="716">
        <v>0</v>
      </c>
      <c r="I14" s="716">
        <v>0</v>
      </c>
      <c r="J14" s="716">
        <v>0</v>
      </c>
      <c r="K14" s="713">
        <v>0</v>
      </c>
    </row>
    <row r="15" spans="1:11" s="392" customFormat="1" ht="15" customHeight="1">
      <c r="A15" s="13" t="s">
        <v>4</v>
      </c>
      <c r="B15" s="713">
        <v>0</v>
      </c>
      <c r="C15" s="714">
        <v>21373.201990000001</v>
      </c>
      <c r="D15" s="714">
        <v>2435.4393300000002</v>
      </c>
      <c r="E15" s="713">
        <v>233.566979</v>
      </c>
      <c r="F15" s="713">
        <v>0.9852455</v>
      </c>
      <c r="G15" s="713">
        <v>0</v>
      </c>
      <c r="H15" s="716">
        <v>0</v>
      </c>
      <c r="I15" s="716">
        <v>0</v>
      </c>
      <c r="J15" s="716">
        <v>0</v>
      </c>
      <c r="K15" s="716">
        <v>0</v>
      </c>
    </row>
    <row r="16" spans="1:11" s="392" customFormat="1" ht="15" customHeight="1">
      <c r="A16" s="14" t="s">
        <v>3</v>
      </c>
      <c r="B16" s="713">
        <v>0</v>
      </c>
      <c r="C16" s="714">
        <v>22844.194640000009</v>
      </c>
      <c r="D16" s="714">
        <v>2233.6694270000007</v>
      </c>
      <c r="E16" s="713">
        <v>20.966693249999995</v>
      </c>
      <c r="F16" s="713">
        <v>19.195413500000001</v>
      </c>
      <c r="G16" s="713">
        <v>0</v>
      </c>
      <c r="H16" s="716">
        <v>0</v>
      </c>
      <c r="I16" s="716">
        <v>0</v>
      </c>
      <c r="J16" s="716">
        <v>0</v>
      </c>
      <c r="K16" s="716">
        <v>0</v>
      </c>
    </row>
    <row r="17" spans="1:11" s="392" customFormat="1" ht="30.75" customHeight="1">
      <c r="A17" s="1318" t="s">
        <v>2</v>
      </c>
      <c r="B17" s="1318"/>
      <c r="C17" s="1318"/>
      <c r="D17" s="1318"/>
      <c r="E17" s="1318"/>
      <c r="F17" s="1318"/>
      <c r="G17" s="1318"/>
      <c r="H17" s="1318"/>
      <c r="I17" s="1318"/>
      <c r="J17" s="1318"/>
      <c r="K17" s="1318"/>
    </row>
    <row r="18" spans="1:11" s="392" customFormat="1" ht="34.5" customHeight="1">
      <c r="A18" s="1318" t="s">
        <v>872</v>
      </c>
      <c r="B18" s="1318"/>
      <c r="C18" s="1318"/>
      <c r="D18" s="1318"/>
      <c r="E18" s="1318"/>
      <c r="F18" s="1318"/>
      <c r="G18" s="1318"/>
      <c r="H18" s="1318"/>
      <c r="I18" s="1318"/>
      <c r="J18" s="1318"/>
      <c r="K18" s="1318"/>
    </row>
    <row r="19" spans="1:11" s="392" customFormat="1" ht="27.6" customHeight="1">
      <c r="B19" s="423"/>
      <c r="C19" s="423"/>
      <c r="D19" s="423"/>
      <c r="E19" s="423"/>
      <c r="F19" s="423"/>
    </row>
    <row r="20" spans="1:11">
      <c r="C20" s="414"/>
      <c r="D20" s="414"/>
      <c r="E20" s="414"/>
      <c r="F20" s="414"/>
      <c r="G20" s="414"/>
      <c r="H20" s="414"/>
      <c r="I20" s="414"/>
      <c r="J20" s="414"/>
      <c r="K20" s="414"/>
    </row>
    <row r="21" spans="1:11">
      <c r="B21" s="441"/>
      <c r="C21" s="441"/>
      <c r="D21" s="441"/>
      <c r="E21" s="441"/>
      <c r="F21" s="441"/>
      <c r="G21" s="441"/>
      <c r="H21" s="441"/>
      <c r="I21" s="441"/>
      <c r="J21" s="441"/>
      <c r="K21" s="441"/>
    </row>
  </sheetData>
  <mergeCells count="6">
    <mergeCell ref="A18:K18"/>
    <mergeCell ref="A1:K1"/>
    <mergeCell ref="A2:A3"/>
    <mergeCell ref="B2:F2"/>
    <mergeCell ref="G2:K2"/>
    <mergeCell ref="A17:K17"/>
  </mergeCells>
  <printOptions horizontalCentered="1"/>
  <pageMargins left="0.78431372549019618" right="0.78431372549019618" top="0.98039215686274517" bottom="0.98039215686274517" header="0.50980392156862753" footer="0.50980392156862753"/>
  <pageSetup paperSize="9" scale="96" orientation="landscape" useFirstPageNumber="1"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zoomScale="85" zoomScaleNormal="85" workbookViewId="0">
      <selection activeCell="A2" sqref="A2:A4"/>
    </sheetView>
  </sheetViews>
  <sheetFormatPr defaultColWidth="9.140625" defaultRowHeight="15"/>
  <cols>
    <col min="1" max="1" width="15.7109375" style="391" customWidth="1"/>
    <col min="2" max="2" width="13.42578125" style="391" customWidth="1"/>
    <col min="3" max="3" width="15.5703125" style="391" customWidth="1"/>
    <col min="4" max="4" width="15.140625" style="391" customWidth="1"/>
    <col min="5" max="5" width="10.140625" style="391" bestFit="1" customWidth="1"/>
    <col min="6" max="6" width="12.5703125" style="391" bestFit="1" customWidth="1"/>
    <col min="7" max="7" width="10.140625" style="391" bestFit="1" customWidth="1"/>
    <col min="8" max="8" width="14.42578125" style="391" customWidth="1"/>
    <col min="9" max="9" width="8.42578125" style="391" bestFit="1" customWidth="1"/>
    <col min="10" max="10" width="14.140625" style="391" bestFit="1" customWidth="1"/>
    <col min="11" max="13" width="12.140625" style="391" bestFit="1" customWidth="1"/>
    <col min="14" max="14" width="13.5703125" style="391" customWidth="1"/>
    <col min="15" max="15" width="6.140625" style="391" bestFit="1" customWidth="1"/>
    <col min="16" max="16384" width="9.140625" style="391"/>
  </cols>
  <sheetData>
    <row r="1" spans="1:14" ht="51.75" customHeight="1">
      <c r="A1" s="1320" t="s">
        <v>977</v>
      </c>
      <c r="B1" s="1339"/>
      <c r="C1" s="1339"/>
      <c r="D1" s="1339"/>
      <c r="E1" s="1339"/>
      <c r="F1" s="1339"/>
      <c r="G1" s="1339"/>
      <c r="H1" s="1339"/>
      <c r="I1" s="1339"/>
      <c r="J1" s="1339"/>
      <c r="K1" s="1339"/>
      <c r="L1" s="1339"/>
      <c r="M1" s="1339"/>
      <c r="N1" s="1339"/>
    </row>
    <row r="2" spans="1:14" s="392" customFormat="1" ht="19.5" customHeight="1">
      <c r="A2" s="1353" t="s">
        <v>23</v>
      </c>
      <c r="B2" s="1353" t="s">
        <v>874</v>
      </c>
      <c r="C2" s="1342" t="s">
        <v>813</v>
      </c>
      <c r="D2" s="1343"/>
      <c r="E2" s="1343"/>
      <c r="F2" s="1344"/>
      <c r="G2" s="1342" t="s">
        <v>632</v>
      </c>
      <c r="H2" s="1343"/>
      <c r="I2" s="1343"/>
      <c r="J2" s="1344"/>
      <c r="K2" s="1342" t="s">
        <v>593</v>
      </c>
      <c r="L2" s="1343"/>
      <c r="M2" s="1343"/>
      <c r="N2" s="1344"/>
    </row>
    <row r="3" spans="1:14" s="392" customFormat="1" ht="93.75" customHeight="1">
      <c r="A3" s="1413"/>
      <c r="B3" s="1413"/>
      <c r="C3" s="1350" t="s">
        <v>978</v>
      </c>
      <c r="D3" s="1344"/>
      <c r="E3" s="1417" t="s">
        <v>979</v>
      </c>
      <c r="F3" s="1420"/>
      <c r="G3" s="1350" t="s">
        <v>978</v>
      </c>
      <c r="H3" s="1344"/>
      <c r="I3" s="1417" t="s">
        <v>980</v>
      </c>
      <c r="J3" s="1420"/>
      <c r="K3" s="1350" t="s">
        <v>978</v>
      </c>
      <c r="L3" s="1344"/>
      <c r="M3" s="1417" t="s">
        <v>981</v>
      </c>
      <c r="N3" s="1420"/>
    </row>
    <row r="4" spans="1:14" s="392" customFormat="1" ht="123" customHeight="1">
      <c r="A4" s="1354"/>
      <c r="B4" s="1354"/>
      <c r="C4" s="455" t="s">
        <v>408</v>
      </c>
      <c r="D4" s="601" t="s">
        <v>982</v>
      </c>
      <c r="E4" s="455" t="s">
        <v>408</v>
      </c>
      <c r="F4" s="601" t="s">
        <v>983</v>
      </c>
      <c r="G4" s="455" t="s">
        <v>408</v>
      </c>
      <c r="H4" s="601" t="s">
        <v>982</v>
      </c>
      <c r="I4" s="455" t="s">
        <v>984</v>
      </c>
      <c r="J4" s="601" t="s">
        <v>985</v>
      </c>
      <c r="K4" s="455" t="s">
        <v>408</v>
      </c>
      <c r="L4" s="601" t="s">
        <v>983</v>
      </c>
      <c r="M4" s="455" t="s">
        <v>408</v>
      </c>
      <c r="N4" s="601" t="s">
        <v>982</v>
      </c>
    </row>
    <row r="5" spans="1:14" s="399" customFormat="1" ht="27" customHeight="1">
      <c r="A5" s="658" t="s">
        <v>15</v>
      </c>
      <c r="B5" s="717">
        <v>242</v>
      </c>
      <c r="C5" s="661">
        <v>2239077</v>
      </c>
      <c r="D5" s="662">
        <v>43165.211399999993</v>
      </c>
      <c r="E5" s="662">
        <v>12601</v>
      </c>
      <c r="F5" s="662">
        <v>381.96195044000001</v>
      </c>
      <c r="G5" s="661">
        <v>1353692</v>
      </c>
      <c r="H5" s="662">
        <v>26357.08</v>
      </c>
      <c r="I5" s="662">
        <v>76547</v>
      </c>
      <c r="J5" s="662">
        <v>1434.0420999999999</v>
      </c>
      <c r="K5" s="662">
        <v>0</v>
      </c>
      <c r="L5" s="662">
        <v>0</v>
      </c>
      <c r="M5" s="662">
        <v>0</v>
      </c>
      <c r="N5" s="662">
        <v>0</v>
      </c>
    </row>
    <row r="6" spans="1:14" s="399" customFormat="1" ht="27" customHeight="1">
      <c r="A6" s="658" t="s">
        <v>14</v>
      </c>
      <c r="B6" s="718">
        <v>225</v>
      </c>
      <c r="C6" s="661">
        <v>1120945</v>
      </c>
      <c r="D6" s="664">
        <v>20899.929400000001</v>
      </c>
      <c r="E6" s="662">
        <v>23650</v>
      </c>
      <c r="F6" s="662">
        <v>459.62675999999999</v>
      </c>
      <c r="G6" s="661">
        <v>1222833</v>
      </c>
      <c r="H6" s="719">
        <v>23360.82</v>
      </c>
      <c r="I6" s="719">
        <v>59726</v>
      </c>
      <c r="J6" s="719">
        <v>1171.4988000000001</v>
      </c>
      <c r="K6" s="662">
        <v>0</v>
      </c>
      <c r="L6" s="662">
        <v>0</v>
      </c>
      <c r="M6" s="662">
        <v>0</v>
      </c>
      <c r="N6" s="662">
        <v>0</v>
      </c>
    </row>
    <row r="7" spans="1:14" s="392" customFormat="1" ht="27" customHeight="1">
      <c r="A7" s="14" t="s">
        <v>13</v>
      </c>
      <c r="B7" s="720">
        <v>18</v>
      </c>
      <c r="C7" s="670">
        <v>64003</v>
      </c>
      <c r="D7" s="670">
        <v>1200.4011</v>
      </c>
      <c r="E7" s="670">
        <v>35601</v>
      </c>
      <c r="F7" s="670">
        <v>671.77796083999999</v>
      </c>
      <c r="G7" s="669">
        <v>191250</v>
      </c>
      <c r="H7" s="670">
        <v>3564.19</v>
      </c>
      <c r="I7" s="670">
        <v>61094</v>
      </c>
      <c r="J7" s="670">
        <v>1122.7284999999999</v>
      </c>
      <c r="K7" s="670">
        <v>0</v>
      </c>
      <c r="L7" s="670">
        <v>0</v>
      </c>
      <c r="M7" s="670">
        <v>0</v>
      </c>
      <c r="N7" s="670">
        <v>0</v>
      </c>
    </row>
    <row r="8" spans="1:14" s="392" customFormat="1" ht="27" customHeight="1">
      <c r="A8" s="14" t="s">
        <v>12</v>
      </c>
      <c r="B8" s="721">
        <v>20</v>
      </c>
      <c r="C8" s="674">
        <v>50132</v>
      </c>
      <c r="D8" s="674">
        <v>937.7645</v>
      </c>
      <c r="E8" s="674">
        <v>19950</v>
      </c>
      <c r="F8" s="674">
        <v>372.16072100000002</v>
      </c>
      <c r="G8" s="674">
        <v>89582</v>
      </c>
      <c r="H8" s="674">
        <v>1642.25</v>
      </c>
      <c r="I8" s="674">
        <v>42017</v>
      </c>
      <c r="J8" s="674">
        <v>761.24459999999999</v>
      </c>
      <c r="K8" s="674">
        <v>0</v>
      </c>
      <c r="L8" s="674">
        <v>0</v>
      </c>
      <c r="M8" s="674">
        <v>0</v>
      </c>
      <c r="N8" s="674">
        <v>0</v>
      </c>
    </row>
    <row r="9" spans="1:14" s="392" customFormat="1" ht="27" customHeight="1">
      <c r="A9" s="14" t="s">
        <v>11</v>
      </c>
      <c r="B9" s="721">
        <v>22</v>
      </c>
      <c r="C9" s="674">
        <v>159094</v>
      </c>
      <c r="D9" s="674">
        <v>2930.4443999999999</v>
      </c>
      <c r="E9" s="674">
        <v>30801</v>
      </c>
      <c r="F9" s="674">
        <v>638.41039999999998</v>
      </c>
      <c r="G9" s="674">
        <v>74231</v>
      </c>
      <c r="H9" s="674">
        <v>1352.03</v>
      </c>
      <c r="I9" s="674">
        <v>42724</v>
      </c>
      <c r="J9" s="674">
        <v>776.03579999999999</v>
      </c>
      <c r="K9" s="674">
        <v>0</v>
      </c>
      <c r="L9" s="674">
        <v>0</v>
      </c>
      <c r="M9" s="674">
        <v>0</v>
      </c>
      <c r="N9" s="674">
        <v>0</v>
      </c>
    </row>
    <row r="10" spans="1:14" s="392" customFormat="1" ht="27" customHeight="1">
      <c r="A10" s="14" t="s">
        <v>10</v>
      </c>
      <c r="B10" s="721">
        <v>21</v>
      </c>
      <c r="C10" s="674">
        <v>98842</v>
      </c>
      <c r="D10" s="674">
        <v>1836.7166</v>
      </c>
      <c r="E10" s="674">
        <v>28180</v>
      </c>
      <c r="F10" s="674">
        <v>532.09963259999995</v>
      </c>
      <c r="G10" s="674">
        <v>47544</v>
      </c>
      <c r="H10" s="674">
        <v>872.35</v>
      </c>
      <c r="I10" s="674">
        <v>37393</v>
      </c>
      <c r="J10" s="674">
        <v>685.33050000000003</v>
      </c>
      <c r="K10" s="674">
        <v>0</v>
      </c>
      <c r="L10" s="674">
        <v>0</v>
      </c>
      <c r="M10" s="674">
        <v>0</v>
      </c>
      <c r="N10" s="674">
        <v>0</v>
      </c>
    </row>
    <row r="11" spans="1:14" s="392" customFormat="1" ht="27" customHeight="1">
      <c r="A11" s="14" t="s">
        <v>9</v>
      </c>
      <c r="B11" s="721">
        <v>19</v>
      </c>
      <c r="C11" s="674">
        <v>63805</v>
      </c>
      <c r="D11" s="674">
        <v>1204.6440000000002</v>
      </c>
      <c r="E11" s="674">
        <v>21411</v>
      </c>
      <c r="F11" s="674">
        <v>417.717378</v>
      </c>
      <c r="G11" s="674">
        <v>61287</v>
      </c>
      <c r="H11" s="674">
        <v>1151.43</v>
      </c>
      <c r="I11" s="674">
        <v>54937</v>
      </c>
      <c r="J11" s="674">
        <v>1032.8849</v>
      </c>
      <c r="K11" s="674">
        <v>0</v>
      </c>
      <c r="L11" s="674">
        <v>0</v>
      </c>
      <c r="M11" s="674">
        <v>0</v>
      </c>
      <c r="N11" s="674">
        <v>0</v>
      </c>
    </row>
    <row r="12" spans="1:14" s="392" customFormat="1" ht="27" customHeight="1">
      <c r="A12" s="14" t="s">
        <v>8</v>
      </c>
      <c r="B12" s="721">
        <v>22</v>
      </c>
      <c r="C12" s="674">
        <v>209676</v>
      </c>
      <c r="D12" s="674">
        <v>3894.5309000000002</v>
      </c>
      <c r="E12" s="674">
        <v>19661</v>
      </c>
      <c r="F12" s="674">
        <v>379.55548141999998</v>
      </c>
      <c r="G12" s="674">
        <v>171706</v>
      </c>
      <c r="H12" s="674">
        <v>3243.54</v>
      </c>
      <c r="I12" s="674">
        <v>71301</v>
      </c>
      <c r="J12" s="674">
        <v>1321.9254000000001</v>
      </c>
      <c r="K12" s="674">
        <v>0</v>
      </c>
      <c r="L12" s="674">
        <v>0</v>
      </c>
      <c r="M12" s="674">
        <v>0</v>
      </c>
      <c r="N12" s="674">
        <v>0</v>
      </c>
    </row>
    <row r="13" spans="1:14" s="392" customFormat="1" ht="27" customHeight="1">
      <c r="A13" s="14" t="s">
        <v>7</v>
      </c>
      <c r="B13" s="721">
        <v>19</v>
      </c>
      <c r="C13" s="674">
        <v>121123</v>
      </c>
      <c r="D13" s="674">
        <v>2232.5637999999999</v>
      </c>
      <c r="E13" s="674">
        <v>22600</v>
      </c>
      <c r="F13" s="674">
        <v>444.65932800000002</v>
      </c>
      <c r="G13" s="674">
        <v>115726</v>
      </c>
      <c r="H13" s="674">
        <v>2209.3200000000002</v>
      </c>
      <c r="I13" s="674">
        <v>56295</v>
      </c>
      <c r="J13" s="674">
        <v>1074.2245</v>
      </c>
      <c r="K13" s="674">
        <v>0</v>
      </c>
      <c r="L13" s="674">
        <v>0</v>
      </c>
      <c r="M13" s="674">
        <v>0</v>
      </c>
      <c r="N13" s="674">
        <v>0</v>
      </c>
    </row>
    <row r="14" spans="1:14" s="392" customFormat="1" ht="27" customHeight="1">
      <c r="A14" s="14" t="s">
        <v>6</v>
      </c>
      <c r="B14" s="721">
        <v>21</v>
      </c>
      <c r="C14" s="674">
        <v>47440</v>
      </c>
      <c r="D14" s="674">
        <v>879.64490000000001</v>
      </c>
      <c r="E14" s="674">
        <v>19650</v>
      </c>
      <c r="F14" s="674">
        <v>393.56801999999999</v>
      </c>
      <c r="G14" s="674">
        <v>112082</v>
      </c>
      <c r="H14" s="674">
        <v>2219.63</v>
      </c>
      <c r="I14" s="674">
        <v>50528</v>
      </c>
      <c r="J14" s="674">
        <v>983.75070000000005</v>
      </c>
      <c r="K14" s="674">
        <v>0</v>
      </c>
      <c r="L14" s="674">
        <v>0</v>
      </c>
      <c r="M14" s="674">
        <v>0</v>
      </c>
      <c r="N14" s="674">
        <v>0</v>
      </c>
    </row>
    <row r="15" spans="1:14" s="392" customFormat="1" ht="27" customHeight="1">
      <c r="A15" s="14" t="s">
        <v>5</v>
      </c>
      <c r="B15" s="721">
        <v>22</v>
      </c>
      <c r="C15" s="674">
        <v>98350</v>
      </c>
      <c r="D15" s="674">
        <v>1867.7530999999999</v>
      </c>
      <c r="E15" s="674">
        <v>20100</v>
      </c>
      <c r="F15" s="674">
        <v>400.81155999999999</v>
      </c>
      <c r="G15" s="674">
        <v>121534</v>
      </c>
      <c r="H15" s="674">
        <v>2392.46</v>
      </c>
      <c r="I15" s="674">
        <v>35646</v>
      </c>
      <c r="J15" s="674">
        <v>688.22190000000001</v>
      </c>
      <c r="K15" s="674">
        <v>0</v>
      </c>
      <c r="L15" s="674">
        <v>0</v>
      </c>
      <c r="M15" s="674">
        <v>0</v>
      </c>
      <c r="N15" s="674">
        <v>0</v>
      </c>
    </row>
    <row r="16" spans="1:14" s="392" customFormat="1" ht="27" customHeight="1">
      <c r="A16" s="14" t="s">
        <v>4</v>
      </c>
      <c r="B16" s="721">
        <v>21</v>
      </c>
      <c r="C16" s="674">
        <v>65100</v>
      </c>
      <c r="D16" s="674">
        <v>1224.9627</v>
      </c>
      <c r="E16" s="674">
        <v>9500</v>
      </c>
      <c r="F16" s="674">
        <v>188.23875000000001</v>
      </c>
      <c r="G16" s="674">
        <v>102871</v>
      </c>
      <c r="H16" s="674">
        <v>2033.24</v>
      </c>
      <c r="I16" s="674">
        <v>48108</v>
      </c>
      <c r="J16" s="674">
        <v>949.4597</v>
      </c>
      <c r="K16" s="674">
        <v>0</v>
      </c>
      <c r="L16" s="674">
        <v>0</v>
      </c>
      <c r="M16" s="674">
        <v>0</v>
      </c>
      <c r="N16" s="674">
        <v>0</v>
      </c>
    </row>
    <row r="17" spans="1:14" s="392" customFormat="1" ht="27" customHeight="1">
      <c r="A17" s="14" t="s">
        <v>3</v>
      </c>
      <c r="B17" s="721">
        <v>20</v>
      </c>
      <c r="C17" s="674">
        <v>143380</v>
      </c>
      <c r="D17" s="674">
        <v>2690.5034000000001</v>
      </c>
      <c r="E17" s="674">
        <v>23650</v>
      </c>
      <c r="F17" s="674">
        <v>459.62675999999999</v>
      </c>
      <c r="G17" s="674">
        <v>135020</v>
      </c>
      <c r="H17" s="674">
        <v>2680.39</v>
      </c>
      <c r="I17" s="674">
        <v>59726</v>
      </c>
      <c r="J17" s="674">
        <v>1171.4988000000001</v>
      </c>
      <c r="K17" s="674">
        <v>0</v>
      </c>
      <c r="L17" s="674">
        <v>0</v>
      </c>
      <c r="M17" s="674">
        <v>0</v>
      </c>
      <c r="N17" s="674">
        <v>0</v>
      </c>
    </row>
    <row r="18" spans="1:14" s="392" customFormat="1" ht="34.5" customHeight="1">
      <c r="A18" s="1318" t="s">
        <v>2</v>
      </c>
      <c r="B18" s="1318"/>
      <c r="C18" s="1318"/>
      <c r="D18" s="1318"/>
      <c r="E18" s="1318"/>
      <c r="F18" s="1318"/>
      <c r="G18" s="1318"/>
      <c r="H18" s="1318"/>
      <c r="I18" s="1318"/>
      <c r="J18" s="1318"/>
      <c r="K18" s="1318"/>
      <c r="L18" s="1318"/>
      <c r="M18" s="1318"/>
      <c r="N18" s="1318"/>
    </row>
    <row r="19" spans="1:14" s="392" customFormat="1" ht="35.25" customHeight="1">
      <c r="A19" s="1318" t="s">
        <v>567</v>
      </c>
      <c r="B19" s="1318"/>
      <c r="C19" s="1318"/>
      <c r="D19" s="1318"/>
      <c r="E19" s="1318"/>
      <c r="F19" s="1318"/>
      <c r="G19" s="1318"/>
      <c r="H19" s="1318"/>
      <c r="I19" s="1318"/>
      <c r="J19" s="1318"/>
      <c r="K19" s="1318"/>
      <c r="L19" s="1318"/>
      <c r="M19" s="1318"/>
      <c r="N19" s="1318"/>
    </row>
    <row r="20" spans="1:14" s="392" customFormat="1" ht="27.6" customHeight="1"/>
    <row r="21" spans="1:14">
      <c r="B21" s="441"/>
      <c r="C21" s="441"/>
      <c r="D21" s="441"/>
      <c r="E21" s="441"/>
      <c r="F21" s="441"/>
      <c r="G21" s="441"/>
      <c r="H21" s="441"/>
      <c r="I21" s="441"/>
      <c r="J21" s="441"/>
      <c r="K21" s="441"/>
      <c r="L21" s="441"/>
      <c r="M21" s="441"/>
      <c r="N21" s="441"/>
    </row>
    <row r="22" spans="1:14">
      <c r="B22" s="441"/>
      <c r="C22" s="441"/>
      <c r="D22" s="441"/>
      <c r="E22" s="441"/>
      <c r="F22" s="441"/>
      <c r="G22" s="441"/>
      <c r="H22" s="441"/>
      <c r="I22" s="441"/>
      <c r="J22" s="441"/>
      <c r="K22" s="441"/>
      <c r="L22" s="441"/>
      <c r="M22" s="441"/>
    </row>
  </sheetData>
  <mergeCells count="14">
    <mergeCell ref="K3:L3"/>
    <mergeCell ref="M3:N3"/>
    <mergeCell ref="A18:N18"/>
    <mergeCell ref="A19:N19"/>
    <mergeCell ref="A1:N1"/>
    <mergeCell ref="A2:A4"/>
    <mergeCell ref="B2:B4"/>
    <mergeCell ref="C2:F2"/>
    <mergeCell ref="G2:J2"/>
    <mergeCell ref="K2:N2"/>
    <mergeCell ref="C3:D3"/>
    <mergeCell ref="E3:F3"/>
    <mergeCell ref="G3:H3"/>
    <mergeCell ref="I3:J3"/>
  </mergeCells>
  <printOptions horizontalCentered="1"/>
  <pageMargins left="0.78431372549019618" right="0.78431372549019618" top="0.98039215686274517" bottom="0.98039215686274517" header="0.50980392156862753" footer="0.50980392156862753"/>
  <pageSetup paperSize="9" scale="75" orientation="landscape" useFirstPageNumber="1"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zoomScaleNormal="100" workbookViewId="0">
      <selection activeCell="A2" sqref="A2:A3"/>
    </sheetView>
  </sheetViews>
  <sheetFormatPr defaultColWidth="9.140625" defaultRowHeight="15"/>
  <cols>
    <col min="1" max="1" width="14.5703125" style="391" bestFit="1" customWidth="1"/>
    <col min="2" max="2" width="22.5703125" style="391" customWidth="1"/>
    <col min="3" max="3" width="24.85546875" style="391" customWidth="1"/>
    <col min="4" max="4" width="25.28515625" style="391" customWidth="1"/>
    <col min="5" max="5" width="22.5703125" style="391" customWidth="1"/>
    <col min="6" max="6" width="21.5703125" style="391" customWidth="1"/>
    <col min="7" max="7" width="21.140625" style="391" customWidth="1"/>
    <col min="8" max="8" width="22.140625" style="391" bestFit="1" customWidth="1"/>
    <col min="9" max="9" width="4.5703125" style="391" bestFit="1" customWidth="1"/>
    <col min="10" max="16384" width="9.140625" style="391"/>
  </cols>
  <sheetData>
    <row r="1" spans="1:10" ht="44.25" customHeight="1">
      <c r="A1" s="1371" t="s">
        <v>986</v>
      </c>
      <c r="B1" s="1371"/>
      <c r="C1" s="1371"/>
      <c r="D1" s="1371"/>
      <c r="E1" s="1371"/>
      <c r="F1" s="1371"/>
      <c r="G1" s="1371"/>
      <c r="H1" s="722"/>
      <c r="I1" s="722"/>
      <c r="J1" s="722"/>
    </row>
    <row r="2" spans="1:10" s="392" customFormat="1" ht="18" customHeight="1">
      <c r="A2" s="1353" t="s">
        <v>23</v>
      </c>
      <c r="B2" s="1342" t="s">
        <v>299</v>
      </c>
      <c r="C2" s="1344"/>
      <c r="D2" s="1342" t="s">
        <v>300</v>
      </c>
      <c r="E2" s="1344"/>
      <c r="F2" s="1342" t="s">
        <v>593</v>
      </c>
      <c r="G2" s="1344"/>
    </row>
    <row r="3" spans="1:10" s="392" customFormat="1" ht="97.5" customHeight="1">
      <c r="A3" s="1341"/>
      <c r="B3" s="601" t="s">
        <v>945</v>
      </c>
      <c r="C3" s="455" t="s">
        <v>987</v>
      </c>
      <c r="D3" s="601" t="s">
        <v>945</v>
      </c>
      <c r="E3" s="455" t="s">
        <v>987</v>
      </c>
      <c r="F3" s="601" t="s">
        <v>945</v>
      </c>
      <c r="G3" s="455" t="s">
        <v>987</v>
      </c>
    </row>
    <row r="4" spans="1:10" s="399" customFormat="1" ht="18" customHeight="1">
      <c r="A4" s="395" t="s">
        <v>15</v>
      </c>
      <c r="B4" s="678">
        <v>119.78809800000002</v>
      </c>
      <c r="C4" s="678">
        <v>1.065957</v>
      </c>
      <c r="D4" s="678">
        <v>310.49821005000001</v>
      </c>
      <c r="E4" s="678">
        <v>8.8266648449999998</v>
      </c>
      <c r="F4" s="723">
        <v>0</v>
      </c>
      <c r="G4" s="723">
        <v>0</v>
      </c>
    </row>
    <row r="5" spans="1:10" s="399" customFormat="1" ht="18" customHeight="1">
      <c r="A5" s="395" t="s">
        <v>14</v>
      </c>
      <c r="B5" s="678">
        <v>244.72894600000001</v>
      </c>
      <c r="C5" s="678">
        <v>4.8221150000000002</v>
      </c>
      <c r="D5" s="678">
        <v>765.73790250000002</v>
      </c>
      <c r="E5" s="678">
        <v>11.02978684</v>
      </c>
      <c r="F5" s="723">
        <v>0</v>
      </c>
      <c r="G5" s="723">
        <v>0</v>
      </c>
      <c r="H5" s="724"/>
      <c r="I5" s="724"/>
    </row>
    <row r="6" spans="1:10" s="392" customFormat="1" ht="18" customHeight="1">
      <c r="A6" s="14" t="s">
        <v>13</v>
      </c>
      <c r="B6" s="681">
        <v>31.730577</v>
      </c>
      <c r="C6" s="489">
        <v>0.99236800000000003</v>
      </c>
      <c r="D6" s="681">
        <v>98.470043500000003</v>
      </c>
      <c r="E6" s="681">
        <v>2.2194289399999998</v>
      </c>
      <c r="F6" s="725">
        <v>0</v>
      </c>
      <c r="G6" s="725">
        <v>0</v>
      </c>
    </row>
    <row r="7" spans="1:10" s="392" customFormat="1" ht="18" customHeight="1">
      <c r="A7" s="14" t="s">
        <v>12</v>
      </c>
      <c r="B7" s="682">
        <v>37.415826000000003</v>
      </c>
      <c r="C7" s="490">
        <v>0.71874000000000005</v>
      </c>
      <c r="D7" s="682">
        <v>131.4732975</v>
      </c>
      <c r="E7" s="682">
        <v>0.67586268000000005</v>
      </c>
      <c r="F7" s="726">
        <v>0</v>
      </c>
      <c r="G7" s="726">
        <v>0</v>
      </c>
    </row>
    <row r="8" spans="1:10" s="392" customFormat="1" ht="18" customHeight="1">
      <c r="A8" s="14" t="s">
        <v>11</v>
      </c>
      <c r="B8" s="682">
        <v>22.573585000000001</v>
      </c>
      <c r="C8" s="490">
        <v>0.10103199999999998</v>
      </c>
      <c r="D8" s="682">
        <v>60.349220500000001</v>
      </c>
      <c r="E8" s="490">
        <v>0.40730704000000001</v>
      </c>
      <c r="F8" s="726">
        <v>0</v>
      </c>
      <c r="G8" s="726">
        <v>0</v>
      </c>
    </row>
    <row r="9" spans="1:10" s="392" customFormat="1" ht="18" customHeight="1">
      <c r="A9" s="14" t="s">
        <v>10</v>
      </c>
      <c r="B9" s="682">
        <v>23.806975000000001</v>
      </c>
      <c r="C9" s="490">
        <v>0</v>
      </c>
      <c r="D9" s="682">
        <v>52.645550499999999</v>
      </c>
      <c r="E9" s="490">
        <v>0.41055700000000001</v>
      </c>
      <c r="F9" s="726">
        <v>0</v>
      </c>
      <c r="G9" s="726">
        <v>0</v>
      </c>
    </row>
    <row r="10" spans="1:10" s="392" customFormat="1" ht="18" customHeight="1">
      <c r="A10" s="14" t="s">
        <v>9</v>
      </c>
      <c r="B10" s="682">
        <v>22.694481</v>
      </c>
      <c r="C10" s="490">
        <v>0.43232799999999999</v>
      </c>
      <c r="D10" s="682">
        <v>70.258133000000001</v>
      </c>
      <c r="E10" s="490">
        <v>0.32196698000000001</v>
      </c>
      <c r="F10" s="726">
        <v>0</v>
      </c>
      <c r="G10" s="726">
        <v>0</v>
      </c>
    </row>
    <row r="11" spans="1:10" s="392" customFormat="1" ht="18" customHeight="1">
      <c r="A11" s="14" t="s">
        <v>8</v>
      </c>
      <c r="B11" s="682">
        <v>20.376107999999999</v>
      </c>
      <c r="C11" s="490">
        <v>6.352E-3</v>
      </c>
      <c r="D11" s="682">
        <v>103.67504</v>
      </c>
      <c r="E11" s="490">
        <v>0.55826310000000001</v>
      </c>
      <c r="F11" s="726">
        <v>0</v>
      </c>
      <c r="G11" s="726">
        <v>0</v>
      </c>
    </row>
    <row r="12" spans="1:10" s="392" customFormat="1" ht="18" customHeight="1">
      <c r="A12" s="14" t="s">
        <v>7</v>
      </c>
      <c r="B12" s="682">
        <v>28.422118999999999</v>
      </c>
      <c r="C12" s="490">
        <v>1.596897</v>
      </c>
      <c r="D12" s="682">
        <v>70.497776000000002</v>
      </c>
      <c r="E12" s="490">
        <v>4.7223990999999996</v>
      </c>
      <c r="F12" s="726">
        <v>0</v>
      </c>
      <c r="G12" s="726">
        <v>0</v>
      </c>
    </row>
    <row r="13" spans="1:10" s="392" customFormat="1" ht="18" customHeight="1">
      <c r="A13" s="14" t="s">
        <v>6</v>
      </c>
      <c r="B13" s="682">
        <v>18.441756999999999</v>
      </c>
      <c r="C13" s="490">
        <v>0.251226</v>
      </c>
      <c r="D13" s="682">
        <v>58.159159000000002</v>
      </c>
      <c r="E13" s="490">
        <v>0.37148819999999999</v>
      </c>
      <c r="F13" s="726">
        <v>0</v>
      </c>
      <c r="G13" s="726">
        <v>0</v>
      </c>
    </row>
    <row r="14" spans="1:10" s="392" customFormat="1" ht="18" customHeight="1">
      <c r="A14" s="13" t="s">
        <v>5</v>
      </c>
      <c r="B14" s="682">
        <v>14.040231</v>
      </c>
      <c r="C14" s="490">
        <v>7.3759999999999997E-3</v>
      </c>
      <c r="D14" s="682">
        <v>44.978680500000003</v>
      </c>
      <c r="E14" s="490">
        <v>1.342608E-2</v>
      </c>
      <c r="F14" s="726">
        <v>0</v>
      </c>
      <c r="G14" s="726">
        <v>0</v>
      </c>
    </row>
    <row r="15" spans="1:10" s="392" customFormat="1" ht="18" customHeight="1">
      <c r="A15" s="13" t="s">
        <v>4</v>
      </c>
      <c r="B15" s="682">
        <v>7.2057399999999996</v>
      </c>
      <c r="C15" s="490">
        <v>0</v>
      </c>
      <c r="D15" s="682">
        <v>33.006014999999998</v>
      </c>
      <c r="E15" s="490">
        <v>7.0340739999999999E-2</v>
      </c>
      <c r="F15" s="726">
        <v>0</v>
      </c>
      <c r="G15" s="726">
        <v>0</v>
      </c>
    </row>
    <row r="16" spans="1:10" s="392" customFormat="1" ht="18" customHeight="1">
      <c r="A16" s="14" t="s">
        <v>3</v>
      </c>
      <c r="B16" s="682">
        <v>18.021547000000002</v>
      </c>
      <c r="C16" s="490">
        <v>0.71579599999999999</v>
      </c>
      <c r="D16" s="682">
        <v>42.224986999999999</v>
      </c>
      <c r="E16" s="490">
        <v>1.25874698</v>
      </c>
      <c r="F16" s="726">
        <v>0</v>
      </c>
      <c r="G16" s="726">
        <v>0</v>
      </c>
    </row>
    <row r="17" spans="1:7" s="392" customFormat="1" ht="33.75" customHeight="1">
      <c r="A17" s="1318" t="s">
        <v>2</v>
      </c>
      <c r="B17" s="1319"/>
      <c r="C17" s="1319"/>
      <c r="D17" s="1319"/>
      <c r="E17" s="1319"/>
      <c r="F17" s="1319"/>
      <c r="G17" s="1319"/>
    </row>
    <row r="18" spans="1:7" s="392" customFormat="1" ht="36" customHeight="1">
      <c r="A18" s="1318" t="s">
        <v>567</v>
      </c>
      <c r="B18" s="1319"/>
      <c r="C18" s="1319"/>
      <c r="D18" s="1319"/>
      <c r="E18" s="1319"/>
      <c r="F18" s="1319"/>
      <c r="G18" s="1319"/>
    </row>
    <row r="19" spans="1:7" s="392" customFormat="1" ht="28.35" customHeight="1">
      <c r="B19" s="684"/>
      <c r="C19" s="684"/>
      <c r="D19" s="684"/>
      <c r="E19" s="684"/>
      <c r="F19" s="684"/>
      <c r="G19" s="684"/>
    </row>
    <row r="20" spans="1:7">
      <c r="B20" s="685"/>
      <c r="C20" s="685"/>
      <c r="D20" s="685"/>
      <c r="E20" s="685"/>
      <c r="F20" s="685"/>
      <c r="G20" s="685"/>
    </row>
    <row r="21" spans="1:7">
      <c r="B21" s="685"/>
      <c r="C21" s="685"/>
      <c r="D21" s="685"/>
      <c r="E21" s="685"/>
      <c r="F21" s="685"/>
      <c r="G21" s="685"/>
    </row>
  </sheetData>
  <mergeCells count="7">
    <mergeCell ref="A18:G18"/>
    <mergeCell ref="A1:G1"/>
    <mergeCell ref="A2:A3"/>
    <mergeCell ref="B2:C2"/>
    <mergeCell ref="D2:E2"/>
    <mergeCell ref="F2:G2"/>
    <mergeCell ref="A17:G17"/>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A21" sqref="A21:Z21"/>
    </sheetView>
  </sheetViews>
  <sheetFormatPr defaultRowHeight="15"/>
  <cols>
    <col min="1" max="1" width="15.140625" customWidth="1"/>
    <col min="2" max="3" width="11.5703125" bestFit="1" customWidth="1"/>
    <col min="4" max="4" width="11.28515625" customWidth="1"/>
    <col min="5" max="5" width="11.42578125" customWidth="1"/>
    <col min="6" max="6" width="16.140625" customWidth="1"/>
  </cols>
  <sheetData>
    <row r="1" spans="1:9" s="79" customFormat="1" ht="30" customHeight="1">
      <c r="A1" s="1455" t="s">
        <v>143</v>
      </c>
      <c r="B1" s="1455"/>
      <c r="C1" s="1455"/>
      <c r="D1" s="1455"/>
      <c r="E1" s="1455"/>
      <c r="F1" s="1455"/>
    </row>
    <row r="2" spans="1:9" ht="120">
      <c r="A2" s="62" t="s">
        <v>23</v>
      </c>
      <c r="B2" s="62" t="s">
        <v>142</v>
      </c>
      <c r="C2" s="62" t="s">
        <v>141</v>
      </c>
      <c r="D2" s="62" t="s">
        <v>140</v>
      </c>
      <c r="E2" s="62" t="s">
        <v>139</v>
      </c>
      <c r="F2" s="62" t="s">
        <v>138</v>
      </c>
    </row>
    <row r="3" spans="1:9">
      <c r="A3" s="77" t="s">
        <v>15</v>
      </c>
      <c r="B3" s="75">
        <v>2387376.06</v>
      </c>
      <c r="C3" s="75">
        <v>2509615.89</v>
      </c>
      <c r="D3" s="75">
        <v>-122239.83</v>
      </c>
      <c r="E3" s="78">
        <v>-16018.36</v>
      </c>
      <c r="F3" s="78">
        <v>265274.52</v>
      </c>
      <c r="H3" s="67"/>
      <c r="I3" s="66"/>
    </row>
    <row r="4" spans="1:9">
      <c r="A4" s="77" t="s">
        <v>14</v>
      </c>
      <c r="B4" s="75">
        <v>2128336.0499999998</v>
      </c>
      <c r="C4" s="75">
        <v>2175172.2399999998</v>
      </c>
      <c r="D4" s="76">
        <v>-46836.189999999995</v>
      </c>
      <c r="E4" s="76">
        <v>-6222.119999999999</v>
      </c>
      <c r="F4" s="75">
        <v>259052.40000000002</v>
      </c>
      <c r="G4" s="66"/>
      <c r="H4" s="67"/>
    </row>
    <row r="5" spans="1:9">
      <c r="A5" s="72" t="s">
        <v>13</v>
      </c>
      <c r="B5" s="74">
        <v>181281.26</v>
      </c>
      <c r="C5" s="74">
        <v>203969.63</v>
      </c>
      <c r="D5" s="73">
        <v>-22688.37</v>
      </c>
      <c r="E5" s="70">
        <v>-2960.72</v>
      </c>
      <c r="F5" s="70">
        <v>262313.80000000005</v>
      </c>
      <c r="G5" s="66"/>
      <c r="H5" s="67"/>
    </row>
    <row r="6" spans="1:9">
      <c r="A6" s="72" t="s">
        <v>12</v>
      </c>
      <c r="B6" s="74">
        <v>183815.7</v>
      </c>
      <c r="C6" s="74">
        <v>220333.56</v>
      </c>
      <c r="D6" s="73">
        <v>-36517.86</v>
      </c>
      <c r="E6" s="70">
        <v>-4729.7299999999996</v>
      </c>
      <c r="F6" s="70">
        <v>257584.07000000004</v>
      </c>
      <c r="G6" s="66"/>
      <c r="H6" s="67"/>
    </row>
    <row r="7" spans="1:9">
      <c r="A7" s="72" t="s">
        <v>11</v>
      </c>
      <c r="B7" s="74">
        <v>174926.4</v>
      </c>
      <c r="C7" s="74">
        <v>226348.43</v>
      </c>
      <c r="D7" s="73">
        <v>-51422.03</v>
      </c>
      <c r="E7" s="70">
        <v>-6591.67</v>
      </c>
      <c r="F7" s="70">
        <v>250992.40000000002</v>
      </c>
      <c r="G7" s="66"/>
      <c r="H7" s="67"/>
    </row>
    <row r="8" spans="1:9">
      <c r="A8" s="72" t="s">
        <v>10</v>
      </c>
      <c r="B8" s="74">
        <v>174610.73</v>
      </c>
      <c r="C8" s="74">
        <v>172639.4</v>
      </c>
      <c r="D8" s="73">
        <v>1971.33</v>
      </c>
      <c r="E8" s="70">
        <v>238.98</v>
      </c>
      <c r="F8" s="70">
        <v>251231.38000000003</v>
      </c>
      <c r="G8" s="66"/>
      <c r="H8" s="67"/>
    </row>
    <row r="9" spans="1:9">
      <c r="A9" s="72" t="s">
        <v>9</v>
      </c>
      <c r="B9" s="70">
        <v>218843.05</v>
      </c>
      <c r="C9" s="70">
        <v>162321.95000000001</v>
      </c>
      <c r="D9" s="70">
        <v>56521.1</v>
      </c>
      <c r="E9" s="70">
        <v>7107.39</v>
      </c>
      <c r="F9" s="70">
        <v>258338.77000000005</v>
      </c>
      <c r="G9" s="66"/>
      <c r="H9" s="67"/>
    </row>
    <row r="10" spans="1:9">
      <c r="A10" s="72" t="s">
        <v>8</v>
      </c>
      <c r="B10" s="70">
        <v>223480.31</v>
      </c>
      <c r="C10" s="70">
        <v>227435.62</v>
      </c>
      <c r="D10" s="70">
        <v>-3955.31</v>
      </c>
      <c r="E10" s="70">
        <v>-436.54</v>
      </c>
      <c r="F10" s="70">
        <v>257902.23000000004</v>
      </c>
      <c r="G10" s="66"/>
      <c r="H10" s="67"/>
    </row>
    <row r="11" spans="1:9">
      <c r="A11" s="72" t="s">
        <v>7</v>
      </c>
      <c r="B11" s="70">
        <v>200230.53</v>
      </c>
      <c r="C11" s="70">
        <v>203310.65</v>
      </c>
      <c r="D11" s="70">
        <v>-3080.12</v>
      </c>
      <c r="E11" s="70">
        <v>-375.82</v>
      </c>
      <c r="F11" s="70">
        <v>257526.41000000003</v>
      </c>
      <c r="G11" s="66"/>
      <c r="H11" s="67"/>
    </row>
    <row r="12" spans="1:9">
      <c r="A12" s="72" t="s">
        <v>6</v>
      </c>
      <c r="B12" s="70">
        <v>216483.97</v>
      </c>
      <c r="C12" s="70">
        <v>182636.71</v>
      </c>
      <c r="D12" s="70">
        <v>33847.26</v>
      </c>
      <c r="E12" s="70">
        <v>4137.7299999999996</v>
      </c>
      <c r="F12" s="70">
        <v>261664.14000000004</v>
      </c>
      <c r="G12" s="66"/>
      <c r="H12" s="67"/>
    </row>
    <row r="13" spans="1:9">
      <c r="A13" s="71" t="s">
        <v>5</v>
      </c>
      <c r="B13" s="70">
        <v>203276.44</v>
      </c>
      <c r="C13" s="70">
        <v>194105.76</v>
      </c>
      <c r="D13" s="70">
        <v>9170.68</v>
      </c>
      <c r="E13" s="70">
        <v>1122.18</v>
      </c>
      <c r="F13" s="70">
        <v>262786.32000000007</v>
      </c>
      <c r="G13" s="66"/>
      <c r="H13" s="67"/>
    </row>
    <row r="14" spans="1:9">
      <c r="A14" s="71" t="s">
        <v>137</v>
      </c>
      <c r="B14" s="70">
        <v>171227.63</v>
      </c>
      <c r="C14" s="70">
        <v>197771.38</v>
      </c>
      <c r="D14" s="70">
        <v>-26543.75</v>
      </c>
      <c r="E14" s="70">
        <v>-3232.69</v>
      </c>
      <c r="F14" s="70">
        <v>259553.63000000006</v>
      </c>
      <c r="G14" s="66"/>
      <c r="H14" s="67"/>
    </row>
    <row r="15" spans="1:9">
      <c r="A15" s="71" t="s">
        <v>136</v>
      </c>
      <c r="B15" s="70">
        <v>180160.03</v>
      </c>
      <c r="C15" s="70">
        <v>184299.15</v>
      </c>
      <c r="D15" s="70">
        <v>-4139.12</v>
      </c>
      <c r="E15" s="70">
        <v>-501.23</v>
      </c>
      <c r="F15" s="70">
        <v>259052.40000000005</v>
      </c>
      <c r="G15" s="66"/>
      <c r="H15" s="67"/>
    </row>
    <row r="16" spans="1:9">
      <c r="A16" s="69"/>
      <c r="B16" s="68"/>
      <c r="C16" s="68"/>
      <c r="D16" s="68"/>
      <c r="E16" s="68"/>
      <c r="F16" s="68"/>
      <c r="G16" s="66"/>
      <c r="H16" s="67"/>
    </row>
    <row r="17" spans="1:6" ht="27.75" customHeight="1">
      <c r="A17" s="1456" t="s">
        <v>135</v>
      </c>
      <c r="B17" s="1456"/>
      <c r="C17" s="1456"/>
      <c r="D17" s="1456"/>
      <c r="E17" s="1456"/>
      <c r="F17" s="1456"/>
    </row>
    <row r="18" spans="1:6" ht="29.25" customHeight="1">
      <c r="A18" s="1457" t="s">
        <v>134</v>
      </c>
      <c r="B18" s="1457"/>
      <c r="C18" s="1457"/>
      <c r="D18" s="1457"/>
      <c r="E18" s="1457"/>
      <c r="F18" s="1457"/>
    </row>
    <row r="19" spans="1:6">
      <c r="E19" s="66"/>
    </row>
    <row r="20" spans="1:6">
      <c r="B20" s="65"/>
      <c r="C20" s="65"/>
      <c r="D20" s="65"/>
      <c r="E20" s="65"/>
      <c r="F20" s="65"/>
    </row>
    <row r="23" spans="1:6" s="63" customFormat="1" ht="11.25">
      <c r="B23" s="64"/>
      <c r="C23" s="64"/>
      <c r="D23" s="64"/>
      <c r="E23" s="64"/>
    </row>
  </sheetData>
  <mergeCells count="3">
    <mergeCell ref="A1:F1"/>
    <mergeCell ref="A17:F17"/>
    <mergeCell ref="A18:F18"/>
  </mergeCells>
  <printOptions horizontalCentered="1"/>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opLeftCell="A4" zoomScaleNormal="100" workbookViewId="0">
      <selection activeCell="A21" sqref="A21:Z21"/>
    </sheetView>
  </sheetViews>
  <sheetFormatPr defaultRowHeight="15"/>
  <cols>
    <col min="1" max="1" width="15.140625" customWidth="1"/>
    <col min="2" max="2" width="20.140625" customWidth="1"/>
    <col min="3" max="3" width="22.7109375" customWidth="1"/>
    <col min="4" max="4" width="21.5703125" customWidth="1"/>
    <col min="5" max="5" width="23.28515625" customWidth="1"/>
    <col min="6" max="6" width="22" customWidth="1"/>
  </cols>
  <sheetData>
    <row r="1" spans="1:11" s="98" customFormat="1" ht="29.25" customHeight="1">
      <c r="A1" s="1458" t="s">
        <v>153</v>
      </c>
      <c r="B1" s="1458"/>
      <c r="C1" s="1458"/>
      <c r="D1" s="1458"/>
      <c r="E1" s="1458"/>
      <c r="F1" s="1458"/>
      <c r="G1" s="1458"/>
      <c r="H1" s="1458"/>
      <c r="I1" s="1458"/>
      <c r="J1" s="1458"/>
      <c r="K1" s="1458"/>
    </row>
    <row r="2" spans="1:11" ht="285">
      <c r="A2" s="19" t="s">
        <v>23</v>
      </c>
      <c r="B2" s="19" t="s">
        <v>152</v>
      </c>
      <c r="C2" s="19" t="s">
        <v>151</v>
      </c>
      <c r="D2" s="19" t="s">
        <v>150</v>
      </c>
      <c r="E2" s="19" t="s">
        <v>149</v>
      </c>
      <c r="F2" s="62" t="s">
        <v>148</v>
      </c>
    </row>
    <row r="3" spans="1:11">
      <c r="A3" s="97" t="s">
        <v>15</v>
      </c>
      <c r="B3" s="93">
        <v>87979.279590805527</v>
      </c>
      <c r="C3" s="93">
        <v>87979.279590805527</v>
      </c>
      <c r="D3" s="93">
        <v>5097012</v>
      </c>
      <c r="E3" s="96">
        <v>1.7</v>
      </c>
      <c r="F3" s="95">
        <v>1.7</v>
      </c>
    </row>
    <row r="4" spans="1:11">
      <c r="A4" s="94" t="s">
        <v>14</v>
      </c>
      <c r="B4" s="93">
        <v>88397.966908448827</v>
      </c>
      <c r="C4" s="93">
        <v>88397.966908448827</v>
      </c>
      <c r="D4" s="93">
        <v>4832772</v>
      </c>
      <c r="E4" s="93">
        <v>1.8291358853355599</v>
      </c>
      <c r="F4" s="93">
        <v>1.8291358853355553</v>
      </c>
    </row>
    <row r="5" spans="1:11">
      <c r="A5" s="14" t="s">
        <v>13</v>
      </c>
      <c r="B5" s="92">
        <v>90579.874279044641</v>
      </c>
      <c r="C5" s="92">
        <v>90579.874279044641</v>
      </c>
      <c r="D5" s="92">
        <v>5074211</v>
      </c>
      <c r="E5" s="91">
        <v>1.79</v>
      </c>
      <c r="F5" s="89">
        <v>1.79</v>
      </c>
    </row>
    <row r="6" spans="1:11">
      <c r="A6" s="72" t="s">
        <v>12</v>
      </c>
      <c r="B6" s="87">
        <v>86706</v>
      </c>
      <c r="C6" s="87">
        <v>86706</v>
      </c>
      <c r="D6" s="87">
        <v>4823001</v>
      </c>
      <c r="E6" s="90">
        <v>1.8</v>
      </c>
      <c r="F6" s="89">
        <v>1.8</v>
      </c>
    </row>
    <row r="7" spans="1:11">
      <c r="A7" s="72" t="s">
        <v>11</v>
      </c>
      <c r="B7" s="87">
        <v>80092</v>
      </c>
      <c r="C7" s="87">
        <v>80092</v>
      </c>
      <c r="D7" s="87">
        <v>4542305</v>
      </c>
      <c r="E7" s="90">
        <v>1.76</v>
      </c>
      <c r="F7" s="89">
        <v>1.76</v>
      </c>
    </row>
    <row r="8" spans="1:11">
      <c r="A8" s="72" t="s">
        <v>10</v>
      </c>
      <c r="B8" s="87">
        <v>75725</v>
      </c>
      <c r="C8" s="87">
        <v>75725</v>
      </c>
      <c r="D8" s="88">
        <v>4931160</v>
      </c>
      <c r="E8" s="86">
        <v>1.5</v>
      </c>
      <c r="F8" s="85">
        <v>1.5</v>
      </c>
    </row>
    <row r="9" spans="1:11">
      <c r="A9" s="72" t="s">
        <v>9</v>
      </c>
      <c r="B9" s="87">
        <v>84810</v>
      </c>
      <c r="C9" s="87">
        <v>84810</v>
      </c>
      <c r="D9" s="87">
        <v>5209180</v>
      </c>
      <c r="E9" s="86">
        <v>1.6</v>
      </c>
      <c r="F9" s="85">
        <v>1.6</v>
      </c>
    </row>
    <row r="10" spans="1:11">
      <c r="A10" s="72" t="s">
        <v>8</v>
      </c>
      <c r="B10" s="83">
        <v>88813</v>
      </c>
      <c r="C10" s="83">
        <v>88813</v>
      </c>
      <c r="D10" s="83">
        <v>5029638</v>
      </c>
      <c r="E10" s="84">
        <v>1.77</v>
      </c>
      <c r="F10" s="82">
        <v>1.77</v>
      </c>
    </row>
    <row r="11" spans="1:11">
      <c r="A11" s="72" t="s">
        <v>7</v>
      </c>
      <c r="B11" s="83">
        <f>'[1]FB -Report 2 - FPI Grp'!$K$42</f>
        <v>97784.44643641467</v>
      </c>
      <c r="C11" s="83">
        <f>B11</f>
        <v>97784.44643641467</v>
      </c>
      <c r="D11" s="83">
        <v>5212333</v>
      </c>
      <c r="E11" s="84">
        <v>1.9</v>
      </c>
      <c r="F11" s="82">
        <v>1.9</v>
      </c>
    </row>
    <row r="12" spans="1:11">
      <c r="A12" s="72" t="s">
        <v>6</v>
      </c>
      <c r="B12" s="83">
        <v>99335</v>
      </c>
      <c r="C12" s="83">
        <v>99335.421041005116</v>
      </c>
      <c r="D12" s="83">
        <v>5398303</v>
      </c>
      <c r="E12" s="84">
        <v>1.8</v>
      </c>
      <c r="F12" s="82">
        <v>1.8</v>
      </c>
    </row>
    <row r="13" spans="1:11" ht="13.5" customHeight="1">
      <c r="A13" s="71" t="s">
        <v>5</v>
      </c>
      <c r="B13" s="83">
        <v>96291.739136879885</v>
      </c>
      <c r="C13" s="83">
        <v>96291.739136879885</v>
      </c>
      <c r="D13" s="83">
        <v>5245010</v>
      </c>
      <c r="E13" s="82">
        <v>1.84</v>
      </c>
      <c r="F13" s="82">
        <v>1.84</v>
      </c>
    </row>
    <row r="14" spans="1:11" ht="13.5" customHeight="1">
      <c r="A14" s="71" t="s">
        <v>147</v>
      </c>
      <c r="B14" s="83">
        <v>91469.203415228272</v>
      </c>
      <c r="C14" s="83">
        <v>91469.203415228272</v>
      </c>
      <c r="D14" s="83">
        <v>5013735</v>
      </c>
      <c r="E14" s="82">
        <v>1.82</v>
      </c>
      <c r="F14" s="82">
        <v>1.82</v>
      </c>
    </row>
    <row r="15" spans="1:11" ht="13.5" customHeight="1">
      <c r="A15" s="71" t="s">
        <v>136</v>
      </c>
      <c r="B15" s="83">
        <v>88397.966908448827</v>
      </c>
      <c r="C15" s="83">
        <v>88397.966908448827</v>
      </c>
      <c r="D15" s="83">
        <v>4832772</v>
      </c>
      <c r="E15" s="82">
        <v>1.8291358853355599</v>
      </c>
      <c r="F15" s="82">
        <v>1.8291358853355553</v>
      </c>
    </row>
    <row r="16" spans="1:11" ht="13.5" customHeight="1">
      <c r="A16" s="69"/>
      <c r="B16" s="81"/>
      <c r="C16" s="81"/>
      <c r="D16" s="81"/>
      <c r="E16" s="80"/>
      <c r="F16" s="80"/>
    </row>
    <row r="17" spans="1:6" ht="110.25" customHeight="1">
      <c r="A17" s="1459" t="s">
        <v>146</v>
      </c>
      <c r="B17" s="1459"/>
      <c r="C17" s="1459"/>
      <c r="D17" s="1459"/>
      <c r="E17" s="1459"/>
      <c r="F17" s="1459"/>
    </row>
    <row r="18" spans="1:6" ht="30" customHeight="1">
      <c r="A18" s="1460" t="s">
        <v>145</v>
      </c>
      <c r="B18" s="1460"/>
      <c r="C18" s="1460"/>
      <c r="D18" s="1460"/>
      <c r="E18" s="1460"/>
      <c r="F18" s="1460"/>
    </row>
    <row r="19" spans="1:6" ht="25.5" customHeight="1">
      <c r="A19" s="1461" t="s">
        <v>144</v>
      </c>
      <c r="B19" s="1461"/>
      <c r="C19" s="1461"/>
      <c r="D19" s="1461"/>
      <c r="E19" s="1461"/>
      <c r="F19" s="1461"/>
    </row>
  </sheetData>
  <mergeCells count="4">
    <mergeCell ref="A1:K1"/>
    <mergeCell ref="A17:F17"/>
    <mergeCell ref="A18:F18"/>
    <mergeCell ref="A19:F19"/>
  </mergeCells>
  <printOptions horizontalCentered="1"/>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topLeftCell="A4" zoomScale="80" zoomScaleNormal="80" workbookViewId="0">
      <selection activeCell="A21" sqref="A21:Z21"/>
    </sheetView>
  </sheetViews>
  <sheetFormatPr defaultColWidth="9.140625" defaultRowHeight="15"/>
  <cols>
    <col min="1" max="1" width="15.140625" style="1" customWidth="1"/>
    <col min="2" max="2" width="9.5703125" style="1" customWidth="1"/>
    <col min="3" max="3" width="13.85546875" style="1" customWidth="1"/>
    <col min="4" max="4" width="7.140625" style="1" bestFit="1" customWidth="1"/>
    <col min="5" max="5" width="13.140625" style="1" customWidth="1"/>
    <col min="6" max="6" width="10.140625" style="1" customWidth="1"/>
    <col min="7" max="7" width="11.85546875" style="1" customWidth="1"/>
    <col min="8" max="8" width="11.5703125" style="1" customWidth="1"/>
    <col min="9" max="9" width="10.140625" style="1" bestFit="1" customWidth="1"/>
    <col min="10" max="10" width="7.5703125" style="1" bestFit="1" customWidth="1"/>
    <col min="11" max="11" width="9.85546875" style="1" bestFit="1" customWidth="1"/>
    <col min="12" max="12" width="8.28515625" style="1" customWidth="1"/>
    <col min="13" max="13" width="9.5703125" style="1" bestFit="1" customWidth="1"/>
    <col min="14" max="14" width="8.140625" style="1" customWidth="1"/>
    <col min="15" max="15" width="12.5703125" style="1" bestFit="1" customWidth="1"/>
    <col min="16" max="16" width="7.140625" style="1" bestFit="1" customWidth="1"/>
    <col min="17" max="17" width="10.85546875" style="1" bestFit="1" customWidth="1"/>
    <col min="18" max="18" width="8" style="1" customWidth="1"/>
    <col min="19" max="19" width="10.42578125" style="1" bestFit="1" customWidth="1"/>
    <col min="20" max="20" width="7.7109375" style="1" customWidth="1"/>
    <col min="21" max="21" width="12.5703125" style="1" bestFit="1" customWidth="1"/>
    <col min="22" max="22" width="7.5703125" style="1" customWidth="1"/>
    <col min="23" max="23" width="10.42578125" style="1" bestFit="1" customWidth="1"/>
    <col min="24" max="24" width="7.85546875" style="1" customWidth="1"/>
    <col min="25" max="25" width="10.42578125" style="1" bestFit="1" customWidth="1"/>
    <col min="26" max="26" width="12.7109375" style="1" customWidth="1"/>
    <col min="27" max="27" width="11" style="1" bestFit="1" customWidth="1"/>
    <col min="28" max="28" width="10.42578125" style="1" customWidth="1"/>
    <col min="29" max="29" width="13" style="1" bestFit="1" customWidth="1"/>
    <col min="30" max="30" width="4.5703125" style="1" bestFit="1" customWidth="1"/>
    <col min="31" max="31" width="10" style="1" bestFit="1" customWidth="1"/>
    <col min="32" max="16384" width="9.140625" style="1"/>
  </cols>
  <sheetData>
    <row r="1" spans="1:31" s="124" customFormat="1" ht="34.5" customHeight="1">
      <c r="A1" s="1471" t="s">
        <v>173</v>
      </c>
      <c r="B1" s="1472"/>
      <c r="C1" s="1472"/>
      <c r="D1" s="1472"/>
      <c r="E1" s="1472"/>
      <c r="F1" s="1472"/>
      <c r="G1" s="1472"/>
      <c r="H1" s="1472"/>
      <c r="I1" s="1472"/>
      <c r="J1" s="1472"/>
      <c r="K1" s="1472"/>
      <c r="L1" s="1472"/>
      <c r="M1" s="1472"/>
      <c r="N1" s="1472"/>
      <c r="O1" s="1472"/>
      <c r="P1" s="1472"/>
      <c r="Q1" s="1472"/>
      <c r="R1" s="1472"/>
      <c r="S1" s="1472"/>
      <c r="T1" s="1472"/>
      <c r="U1" s="1472"/>
      <c r="V1" s="1472"/>
      <c r="W1" s="1472"/>
      <c r="X1" s="1472"/>
      <c r="Y1" s="1472"/>
      <c r="Z1" s="1472"/>
    </row>
    <row r="2" spans="1:31" s="7" customFormat="1" ht="74.25" customHeight="1">
      <c r="A2" s="1465" t="s">
        <v>172</v>
      </c>
      <c r="B2" s="1465" t="s">
        <v>171</v>
      </c>
      <c r="C2" s="1466"/>
      <c r="D2" s="1467" t="s">
        <v>170</v>
      </c>
      <c r="E2" s="1467"/>
      <c r="F2" s="1467" t="s">
        <v>169</v>
      </c>
      <c r="G2" s="1467"/>
      <c r="H2" s="1467" t="s">
        <v>168</v>
      </c>
      <c r="I2" s="1467"/>
      <c r="J2" s="1465" t="s">
        <v>167</v>
      </c>
      <c r="K2" s="1466"/>
      <c r="L2" s="1465" t="s">
        <v>166</v>
      </c>
      <c r="M2" s="1466"/>
      <c r="N2" s="1467" t="s">
        <v>165</v>
      </c>
      <c r="O2" s="1467"/>
      <c r="P2" s="1465" t="s">
        <v>164</v>
      </c>
      <c r="Q2" s="1466"/>
      <c r="R2" s="1465" t="s">
        <v>163</v>
      </c>
      <c r="S2" s="1466"/>
      <c r="T2" s="1467" t="s">
        <v>162</v>
      </c>
      <c r="U2" s="1467"/>
      <c r="V2" s="1468" t="s">
        <v>161</v>
      </c>
      <c r="W2" s="1469"/>
      <c r="X2" s="1470" t="s">
        <v>160</v>
      </c>
      <c r="Y2" s="1469"/>
      <c r="Z2" s="1463" t="s">
        <v>43</v>
      </c>
      <c r="AA2" s="1464"/>
      <c r="AB2" s="1463" t="s">
        <v>16</v>
      </c>
      <c r="AC2" s="1464"/>
    </row>
    <row r="3" spans="1:31" s="7" customFormat="1" ht="75">
      <c r="A3" s="1465"/>
      <c r="B3" s="123" t="s">
        <v>159</v>
      </c>
      <c r="C3" s="123" t="s">
        <v>158</v>
      </c>
      <c r="D3" s="123" t="s">
        <v>159</v>
      </c>
      <c r="E3" s="123" t="s">
        <v>158</v>
      </c>
      <c r="F3" s="123" t="s">
        <v>159</v>
      </c>
      <c r="G3" s="123" t="s">
        <v>158</v>
      </c>
      <c r="H3" s="123" t="s">
        <v>159</v>
      </c>
      <c r="I3" s="123" t="s">
        <v>158</v>
      </c>
      <c r="J3" s="123" t="s">
        <v>159</v>
      </c>
      <c r="K3" s="123" t="s">
        <v>158</v>
      </c>
      <c r="L3" s="123" t="s">
        <v>159</v>
      </c>
      <c r="M3" s="123" t="s">
        <v>158</v>
      </c>
      <c r="N3" s="123" t="s">
        <v>159</v>
      </c>
      <c r="O3" s="123" t="s">
        <v>158</v>
      </c>
      <c r="P3" s="123" t="s">
        <v>159</v>
      </c>
      <c r="Q3" s="123" t="s">
        <v>158</v>
      </c>
      <c r="R3" s="123" t="s">
        <v>159</v>
      </c>
      <c r="S3" s="123" t="s">
        <v>158</v>
      </c>
      <c r="T3" s="123" t="s">
        <v>159</v>
      </c>
      <c r="U3" s="123" t="s">
        <v>158</v>
      </c>
      <c r="V3" s="123" t="s">
        <v>159</v>
      </c>
      <c r="W3" s="123" t="s">
        <v>158</v>
      </c>
      <c r="X3" s="123" t="s">
        <v>159</v>
      </c>
      <c r="Y3" s="123" t="s">
        <v>158</v>
      </c>
      <c r="Z3" s="123" t="s">
        <v>159</v>
      </c>
      <c r="AA3" s="123" t="s">
        <v>158</v>
      </c>
      <c r="AB3" s="123" t="s">
        <v>159</v>
      </c>
      <c r="AC3" s="123" t="s">
        <v>158</v>
      </c>
    </row>
    <row r="4" spans="1:31" s="15" customFormat="1" ht="18" customHeight="1">
      <c r="A4" s="122" t="s">
        <v>15</v>
      </c>
      <c r="B4" s="17">
        <v>10742</v>
      </c>
      <c r="C4" s="16">
        <v>5097011.7699999996</v>
      </c>
      <c r="D4" s="121">
        <v>10</v>
      </c>
      <c r="E4" s="16">
        <v>521600.97</v>
      </c>
      <c r="F4" s="17">
        <v>2716</v>
      </c>
      <c r="G4" s="16">
        <v>1911826.36</v>
      </c>
      <c r="H4" s="17">
        <v>220</v>
      </c>
      <c r="I4" s="17">
        <v>42090.03</v>
      </c>
      <c r="J4" s="17">
        <v>23</v>
      </c>
      <c r="K4" s="17">
        <v>2005.08</v>
      </c>
      <c r="L4" s="17">
        <v>1239</v>
      </c>
      <c r="M4" s="17">
        <v>3044.54</v>
      </c>
      <c r="N4" s="17">
        <v>1529</v>
      </c>
      <c r="O4" s="16">
        <v>3057108.92</v>
      </c>
      <c r="P4" s="17">
        <v>995</v>
      </c>
      <c r="Q4" s="16">
        <v>234027.32</v>
      </c>
      <c r="R4" s="17">
        <v>78</v>
      </c>
      <c r="S4" s="16">
        <v>589129.29</v>
      </c>
      <c r="T4" s="121">
        <v>732</v>
      </c>
      <c r="U4" s="16">
        <v>2590262.96</v>
      </c>
      <c r="V4" s="120">
        <v>80</v>
      </c>
      <c r="W4" s="118">
        <v>646576.64000000001</v>
      </c>
      <c r="X4" s="119">
        <v>23</v>
      </c>
      <c r="Y4" s="117">
        <v>38789.949999999997</v>
      </c>
      <c r="Z4" s="117">
        <v>43347</v>
      </c>
      <c r="AA4" s="118">
        <v>1502459.79</v>
      </c>
      <c r="AB4" s="117">
        <v>61734</v>
      </c>
      <c r="AC4" s="116">
        <v>16235933.619999997</v>
      </c>
      <c r="AE4" s="101"/>
    </row>
    <row r="5" spans="1:31" s="113" customFormat="1" ht="18" customHeight="1">
      <c r="A5" s="115" t="s">
        <v>14</v>
      </c>
      <c r="B5" s="17">
        <v>11160</v>
      </c>
      <c r="C5" s="17">
        <v>4832772.12</v>
      </c>
      <c r="D5" s="17">
        <v>10</v>
      </c>
      <c r="E5" s="17">
        <v>483628.32</v>
      </c>
      <c r="F5" s="17">
        <v>3034</v>
      </c>
      <c r="G5" s="17">
        <v>2040498.43</v>
      </c>
      <c r="H5" s="17">
        <v>218</v>
      </c>
      <c r="I5" s="17">
        <v>45606.87</v>
      </c>
      <c r="J5" s="17">
        <v>23</v>
      </c>
      <c r="K5" s="17">
        <v>513.82000000000005</v>
      </c>
      <c r="L5" s="17">
        <v>1854</v>
      </c>
      <c r="M5" s="17">
        <v>3412.75</v>
      </c>
      <c r="N5" s="17">
        <v>1489</v>
      </c>
      <c r="O5" s="17">
        <v>3261366.8</v>
      </c>
      <c r="P5" s="17">
        <v>1257</v>
      </c>
      <c r="Q5" s="17">
        <v>238193.56</v>
      </c>
      <c r="R5" s="17">
        <v>85</v>
      </c>
      <c r="S5" s="17">
        <v>658252.82999999996</v>
      </c>
      <c r="T5" s="17">
        <v>765</v>
      </c>
      <c r="U5" s="17">
        <v>2906365.06</v>
      </c>
      <c r="V5" s="17">
        <v>129</v>
      </c>
      <c r="W5" s="17">
        <v>856932.03</v>
      </c>
      <c r="X5" s="17">
        <v>23</v>
      </c>
      <c r="Y5" s="17">
        <v>45894.49</v>
      </c>
      <c r="Z5" s="17">
        <v>49371</v>
      </c>
      <c r="AA5" s="17">
        <v>1675423.81</v>
      </c>
      <c r="AB5" s="17">
        <v>69418</v>
      </c>
      <c r="AC5" s="17">
        <v>17048860.889999997</v>
      </c>
      <c r="AE5" s="114"/>
    </row>
    <row r="6" spans="1:31" s="7" customFormat="1" ht="18" customHeight="1">
      <c r="A6" s="14" t="s">
        <v>13</v>
      </c>
      <c r="B6" s="10">
        <v>10804</v>
      </c>
      <c r="C6" s="9">
        <v>5074210.79</v>
      </c>
      <c r="D6" s="112">
        <v>10</v>
      </c>
      <c r="E6" s="9">
        <v>482214.39</v>
      </c>
      <c r="F6" s="10">
        <v>2742</v>
      </c>
      <c r="G6" s="9">
        <v>2053430.01</v>
      </c>
      <c r="H6" s="10">
        <v>221</v>
      </c>
      <c r="I6" s="10">
        <v>42317.97</v>
      </c>
      <c r="J6" s="10">
        <v>23</v>
      </c>
      <c r="K6" s="10">
        <v>2007.63</v>
      </c>
      <c r="L6" s="10">
        <v>1283</v>
      </c>
      <c r="M6" s="10">
        <v>3086.03</v>
      </c>
      <c r="N6" s="10">
        <v>1495</v>
      </c>
      <c r="O6" s="9">
        <v>3069281.58</v>
      </c>
      <c r="P6" s="10">
        <v>1015</v>
      </c>
      <c r="Q6" s="9">
        <v>235072.74</v>
      </c>
      <c r="R6" s="10">
        <v>79</v>
      </c>
      <c r="S6" s="9">
        <v>596413.87</v>
      </c>
      <c r="T6" s="112">
        <v>764</v>
      </c>
      <c r="U6" s="9">
        <v>2594129.4</v>
      </c>
      <c r="V6" s="111">
        <v>102</v>
      </c>
      <c r="W6" s="109">
        <v>698092.27</v>
      </c>
      <c r="X6" s="110">
        <v>23</v>
      </c>
      <c r="Y6" s="108">
        <v>38905.599999999999</v>
      </c>
      <c r="Z6" s="108">
        <v>43994</v>
      </c>
      <c r="AA6" s="109">
        <v>1529831.58</v>
      </c>
      <c r="AB6" s="108">
        <v>62555</v>
      </c>
      <c r="AC6" s="107">
        <v>16418993.859999999</v>
      </c>
      <c r="AE6" s="101"/>
    </row>
    <row r="7" spans="1:31" s="7" customFormat="1" ht="18" customHeight="1">
      <c r="A7" s="72" t="s">
        <v>12</v>
      </c>
      <c r="B7" s="73">
        <v>10832</v>
      </c>
      <c r="C7" s="74">
        <v>4823001.5999999996</v>
      </c>
      <c r="D7" s="104">
        <v>10</v>
      </c>
      <c r="E7" s="74">
        <v>465546.44</v>
      </c>
      <c r="F7" s="73">
        <v>2770</v>
      </c>
      <c r="G7" s="74">
        <v>2013513.36</v>
      </c>
      <c r="H7" s="73">
        <v>221</v>
      </c>
      <c r="I7" s="73">
        <v>43821.23</v>
      </c>
      <c r="J7" s="73">
        <v>23</v>
      </c>
      <c r="K7" s="73">
        <v>1780.18</v>
      </c>
      <c r="L7" s="73">
        <v>1331</v>
      </c>
      <c r="M7" s="73">
        <v>2890.48</v>
      </c>
      <c r="N7" s="73">
        <v>1493</v>
      </c>
      <c r="O7" s="74">
        <v>2993446.76</v>
      </c>
      <c r="P7" s="73">
        <v>1048</v>
      </c>
      <c r="Q7" s="74">
        <v>233376.24</v>
      </c>
      <c r="R7" s="73">
        <v>79</v>
      </c>
      <c r="S7" s="74">
        <v>595091.31999999995</v>
      </c>
      <c r="T7" s="104">
        <v>761</v>
      </c>
      <c r="U7" s="74">
        <v>2557345.9500000002</v>
      </c>
      <c r="V7" s="105">
        <v>102</v>
      </c>
      <c r="W7" s="74">
        <v>708700.95</v>
      </c>
      <c r="X7" s="104">
        <v>23</v>
      </c>
      <c r="Y7" s="73">
        <v>39464.35</v>
      </c>
      <c r="Z7" s="73">
        <v>44941</v>
      </c>
      <c r="AA7" s="74">
        <v>1524520.74</v>
      </c>
      <c r="AB7" s="73">
        <v>63634</v>
      </c>
      <c r="AC7" s="103">
        <v>16002499.6</v>
      </c>
      <c r="AE7" s="101"/>
    </row>
    <row r="8" spans="1:31" s="7" customFormat="1" ht="18" customHeight="1">
      <c r="A8" s="72" t="s">
        <v>11</v>
      </c>
      <c r="B8" s="73">
        <v>10855</v>
      </c>
      <c r="C8" s="74">
        <v>4542304.62</v>
      </c>
      <c r="D8" s="104">
        <v>10</v>
      </c>
      <c r="E8" s="74">
        <v>440125.12</v>
      </c>
      <c r="F8" s="73">
        <v>2804</v>
      </c>
      <c r="G8" s="74">
        <v>1976576.83</v>
      </c>
      <c r="H8" s="73">
        <v>218</v>
      </c>
      <c r="I8" s="73">
        <v>43770.41</v>
      </c>
      <c r="J8" s="73">
        <v>23</v>
      </c>
      <c r="K8" s="73">
        <v>1439.7</v>
      </c>
      <c r="L8" s="73">
        <v>1366</v>
      </c>
      <c r="M8" s="73">
        <v>2863.64</v>
      </c>
      <c r="N8" s="73">
        <v>1489</v>
      </c>
      <c r="O8" s="74">
        <v>2884719.08</v>
      </c>
      <c r="P8" s="73">
        <v>1076</v>
      </c>
      <c r="Q8" s="74">
        <v>230684.48</v>
      </c>
      <c r="R8" s="73">
        <v>80</v>
      </c>
      <c r="S8" s="74">
        <v>587906.98</v>
      </c>
      <c r="T8" s="104">
        <v>757</v>
      </c>
      <c r="U8" s="74">
        <v>2509367.23</v>
      </c>
      <c r="V8" s="105">
        <v>102</v>
      </c>
      <c r="W8" s="74">
        <v>716641.63</v>
      </c>
      <c r="X8" s="104">
        <v>23</v>
      </c>
      <c r="Y8" s="73">
        <v>39069.68</v>
      </c>
      <c r="Z8" s="73">
        <v>45178</v>
      </c>
      <c r="AA8" s="74">
        <v>1517774.94</v>
      </c>
      <c r="AB8" s="73">
        <v>63981</v>
      </c>
      <c r="AC8" s="103">
        <v>15493244.340000002</v>
      </c>
      <c r="AE8" s="101"/>
    </row>
    <row r="9" spans="1:31" s="7" customFormat="1" ht="18" customHeight="1">
      <c r="A9" s="72" t="s">
        <v>10</v>
      </c>
      <c r="B9" s="73">
        <v>10888</v>
      </c>
      <c r="C9" s="106">
        <v>4931159.7300000004</v>
      </c>
      <c r="D9" s="104">
        <v>10</v>
      </c>
      <c r="E9" s="74">
        <v>469483.68</v>
      </c>
      <c r="F9" s="73">
        <v>2876</v>
      </c>
      <c r="G9" s="73">
        <v>2248467.2999999998</v>
      </c>
      <c r="H9" s="73">
        <v>218</v>
      </c>
      <c r="I9" s="73">
        <v>43077.25</v>
      </c>
      <c r="J9" s="73">
        <v>23</v>
      </c>
      <c r="K9" s="73">
        <v>1554.73</v>
      </c>
      <c r="L9" s="73">
        <v>1398</v>
      </c>
      <c r="M9" s="73">
        <v>3083.12</v>
      </c>
      <c r="N9" s="73">
        <v>1492</v>
      </c>
      <c r="O9" s="73">
        <v>3076794.52</v>
      </c>
      <c r="P9" s="73">
        <v>1103</v>
      </c>
      <c r="Q9" s="73">
        <v>235448.52</v>
      </c>
      <c r="R9" s="73">
        <v>82</v>
      </c>
      <c r="S9" s="73">
        <v>612473.74</v>
      </c>
      <c r="T9" s="104">
        <v>759</v>
      </c>
      <c r="U9" s="74">
        <v>2791711.12</v>
      </c>
      <c r="V9" s="105">
        <v>102</v>
      </c>
      <c r="W9" s="74">
        <v>739971.72</v>
      </c>
      <c r="X9" s="104">
        <v>23</v>
      </c>
      <c r="Y9" s="73">
        <v>42449.31</v>
      </c>
      <c r="Z9" s="73">
        <v>45730</v>
      </c>
      <c r="AA9" s="74">
        <v>1541931.56</v>
      </c>
      <c r="AB9" s="73">
        <v>64704</v>
      </c>
      <c r="AC9" s="103">
        <v>16737606.300000003</v>
      </c>
    </row>
    <row r="10" spans="1:31" s="7" customFormat="1" ht="18" customHeight="1">
      <c r="A10" s="72" t="s">
        <v>9</v>
      </c>
      <c r="B10" s="73">
        <v>10953</v>
      </c>
      <c r="C10" s="106">
        <v>5209180.22</v>
      </c>
      <c r="D10" s="104">
        <v>10</v>
      </c>
      <c r="E10" s="74">
        <v>484686.53</v>
      </c>
      <c r="F10" s="73">
        <v>2887</v>
      </c>
      <c r="G10" s="73">
        <v>2353220.6</v>
      </c>
      <c r="H10" s="73">
        <v>218</v>
      </c>
      <c r="I10" s="73">
        <v>44587.26</v>
      </c>
      <c r="J10" s="73">
        <v>23</v>
      </c>
      <c r="K10" s="73">
        <v>1292.76</v>
      </c>
      <c r="L10" s="73">
        <v>1445</v>
      </c>
      <c r="M10" s="73">
        <v>3290.47</v>
      </c>
      <c r="N10" s="73">
        <v>1441</v>
      </c>
      <c r="O10" s="73">
        <v>3204521.89</v>
      </c>
      <c r="P10" s="73">
        <v>1123</v>
      </c>
      <c r="Q10" s="73">
        <v>241037.65</v>
      </c>
      <c r="R10" s="73">
        <v>84</v>
      </c>
      <c r="S10" s="73">
        <v>623967.46</v>
      </c>
      <c r="T10" s="104">
        <v>762</v>
      </c>
      <c r="U10" s="74">
        <v>2881667.23</v>
      </c>
      <c r="V10" s="105">
        <v>110</v>
      </c>
      <c r="W10" s="74">
        <v>758484.92</v>
      </c>
      <c r="X10" s="104">
        <v>23</v>
      </c>
      <c r="Y10" s="73">
        <v>44324.38</v>
      </c>
      <c r="Z10" s="73">
        <v>46360</v>
      </c>
      <c r="AA10" s="74">
        <v>1579404.29</v>
      </c>
      <c r="AB10" s="73">
        <v>65439</v>
      </c>
      <c r="AC10" s="103">
        <v>17429665.66</v>
      </c>
    </row>
    <row r="11" spans="1:31" s="7" customFormat="1" ht="18" customHeight="1">
      <c r="A11" s="72" t="s">
        <v>8</v>
      </c>
      <c r="B11" s="73">
        <v>11034</v>
      </c>
      <c r="C11" s="73">
        <v>5029637.9800000004</v>
      </c>
      <c r="D11" s="73">
        <v>10</v>
      </c>
      <c r="E11" s="73">
        <v>461862.7</v>
      </c>
      <c r="F11" s="73">
        <v>2914</v>
      </c>
      <c r="G11" s="73">
        <v>2302257.38</v>
      </c>
      <c r="H11" s="73">
        <v>218</v>
      </c>
      <c r="I11" s="73">
        <v>44811.34</v>
      </c>
      <c r="J11" s="73">
        <v>23</v>
      </c>
      <c r="K11" s="73">
        <v>778.95</v>
      </c>
      <c r="L11" s="73">
        <v>1499</v>
      </c>
      <c r="M11" s="73">
        <v>3175.62</v>
      </c>
      <c r="N11" s="73">
        <v>1445</v>
      </c>
      <c r="O11" s="73">
        <v>3147609.83</v>
      </c>
      <c r="P11" s="73">
        <v>1160</v>
      </c>
      <c r="Q11" s="73">
        <v>235680.5</v>
      </c>
      <c r="R11" s="73">
        <v>84</v>
      </c>
      <c r="S11" s="73">
        <v>617523.6</v>
      </c>
      <c r="T11" s="73">
        <v>758</v>
      </c>
      <c r="U11" s="73">
        <v>2844626.2</v>
      </c>
      <c r="V11" s="73">
        <v>126</v>
      </c>
      <c r="W11" s="73">
        <v>771117.59</v>
      </c>
      <c r="X11" s="73">
        <v>23</v>
      </c>
      <c r="Y11" s="73">
        <v>45600.82</v>
      </c>
      <c r="Z11" s="73">
        <v>47171</v>
      </c>
      <c r="AA11" s="73">
        <v>1599549.52</v>
      </c>
      <c r="AB11" s="73">
        <v>66465</v>
      </c>
      <c r="AC11" s="73">
        <v>17104232.029999997</v>
      </c>
    </row>
    <row r="12" spans="1:31" s="7" customFormat="1" ht="18" customHeight="1">
      <c r="A12" s="72" t="s">
        <v>7</v>
      </c>
      <c r="B12" s="73">
        <v>11040</v>
      </c>
      <c r="C12" s="73">
        <v>5212333</v>
      </c>
      <c r="D12" s="73">
        <v>10</v>
      </c>
      <c r="E12" s="73">
        <v>486995</v>
      </c>
      <c r="F12" s="73">
        <v>2940</v>
      </c>
      <c r="G12" s="73">
        <v>2332172</v>
      </c>
      <c r="H12" s="73">
        <v>220</v>
      </c>
      <c r="I12" s="73">
        <v>44109</v>
      </c>
      <c r="J12" s="73">
        <v>23</v>
      </c>
      <c r="K12" s="73">
        <v>1056</v>
      </c>
      <c r="L12" s="73">
        <v>1545</v>
      </c>
      <c r="M12" s="73">
        <v>3242</v>
      </c>
      <c r="N12" s="73">
        <v>1470</v>
      </c>
      <c r="O12" s="73">
        <v>3237411</v>
      </c>
      <c r="P12" s="73">
        <v>1162</v>
      </c>
      <c r="Q12" s="73">
        <v>238747</v>
      </c>
      <c r="R12" s="73">
        <v>84</v>
      </c>
      <c r="S12" s="73">
        <v>606673</v>
      </c>
      <c r="T12" s="73">
        <v>764</v>
      </c>
      <c r="U12" s="73">
        <v>2927186</v>
      </c>
      <c r="V12" s="73">
        <v>126</v>
      </c>
      <c r="W12" s="73">
        <v>792287</v>
      </c>
      <c r="X12" s="73">
        <v>24</v>
      </c>
      <c r="Y12" s="73">
        <v>47420</v>
      </c>
      <c r="Z12" s="73">
        <v>47582</v>
      </c>
      <c r="AA12" s="73">
        <v>1631687</v>
      </c>
      <c r="AB12" s="73">
        <v>66990</v>
      </c>
      <c r="AC12" s="73">
        <v>17561318</v>
      </c>
      <c r="AD12" s="101"/>
      <c r="AE12" s="101"/>
    </row>
    <row r="13" spans="1:31" s="7" customFormat="1" ht="18" customHeight="1">
      <c r="A13" s="72" t="s">
        <v>6</v>
      </c>
      <c r="B13" s="73">
        <v>11084</v>
      </c>
      <c r="C13" s="73">
        <v>5398302.8200000003</v>
      </c>
      <c r="D13" s="73">
        <v>10</v>
      </c>
      <c r="E13" s="73">
        <v>522379.9</v>
      </c>
      <c r="F13" s="73">
        <v>2981</v>
      </c>
      <c r="G13" s="73">
        <v>2352157</v>
      </c>
      <c r="H13" s="73">
        <v>220</v>
      </c>
      <c r="I13" s="73">
        <v>45066.64</v>
      </c>
      <c r="J13" s="73">
        <v>23</v>
      </c>
      <c r="K13" s="73">
        <v>642.54999999999995</v>
      </c>
      <c r="L13" s="73">
        <v>1622</v>
      </c>
      <c r="M13" s="73">
        <v>3694.05</v>
      </c>
      <c r="N13" s="73">
        <v>1515</v>
      </c>
      <c r="O13" s="73">
        <v>3331290.79</v>
      </c>
      <c r="P13" s="73">
        <v>1187</v>
      </c>
      <c r="Q13" s="73">
        <v>240011.54</v>
      </c>
      <c r="R13" s="73">
        <v>85</v>
      </c>
      <c r="S13" s="73">
        <v>602870.4</v>
      </c>
      <c r="T13" s="73">
        <v>764</v>
      </c>
      <c r="U13" s="73">
        <v>3006966.64</v>
      </c>
      <c r="V13" s="73">
        <v>126</v>
      </c>
      <c r="W13" s="73">
        <v>809768.95999999996</v>
      </c>
      <c r="X13" s="73">
        <v>24</v>
      </c>
      <c r="Y13" s="73">
        <v>42770.33</v>
      </c>
      <c r="Z13" s="73">
        <v>48045</v>
      </c>
      <c r="AA13" s="73">
        <v>1669285.96</v>
      </c>
      <c r="AB13" s="73">
        <v>67686</v>
      </c>
      <c r="AC13" s="73">
        <v>18025207.580000002</v>
      </c>
      <c r="AD13" s="101"/>
      <c r="AE13" s="101"/>
    </row>
    <row r="14" spans="1:31" s="7" customFormat="1" ht="18" customHeight="1">
      <c r="A14" s="71" t="s">
        <v>5</v>
      </c>
      <c r="B14" s="73">
        <v>11112</v>
      </c>
      <c r="C14" s="73">
        <v>5245010.1100000003</v>
      </c>
      <c r="D14" s="73">
        <v>10</v>
      </c>
      <c r="E14" s="73">
        <v>506144.84</v>
      </c>
      <c r="F14" s="73">
        <v>3011</v>
      </c>
      <c r="G14" s="73">
        <v>2313773.85</v>
      </c>
      <c r="H14" s="73">
        <v>219</v>
      </c>
      <c r="I14" s="73">
        <v>44651.02</v>
      </c>
      <c r="J14" s="73">
        <v>23</v>
      </c>
      <c r="K14" s="73">
        <v>606.78</v>
      </c>
      <c r="L14" s="73">
        <v>1678</v>
      </c>
      <c r="M14" s="73">
        <v>3660.37</v>
      </c>
      <c r="N14" s="73">
        <v>1539</v>
      </c>
      <c r="O14" s="73">
        <v>3316105.83</v>
      </c>
      <c r="P14" s="73">
        <v>1211</v>
      </c>
      <c r="Q14" s="73">
        <v>242121.75</v>
      </c>
      <c r="R14" s="73">
        <v>85</v>
      </c>
      <c r="S14" s="73">
        <v>603855.57999999996</v>
      </c>
      <c r="T14" s="73">
        <v>765</v>
      </c>
      <c r="U14" s="73">
        <v>2987854.64</v>
      </c>
      <c r="V14" s="73">
        <v>126</v>
      </c>
      <c r="W14" s="73">
        <v>823008.68</v>
      </c>
      <c r="X14" s="73">
        <v>24</v>
      </c>
      <c r="Y14" s="73">
        <v>41761.43</v>
      </c>
      <c r="Z14" s="73">
        <v>48235</v>
      </c>
      <c r="AA14" s="73">
        <v>1680473.36</v>
      </c>
      <c r="AB14" s="73">
        <v>68038</v>
      </c>
      <c r="AC14" s="73">
        <v>17809028.239999998</v>
      </c>
      <c r="AD14" s="101"/>
      <c r="AE14" s="101"/>
    </row>
    <row r="15" spans="1:31" s="7" customFormat="1" ht="18" customHeight="1">
      <c r="A15" s="71" t="s">
        <v>4</v>
      </c>
      <c r="B15" s="73">
        <v>11156</v>
      </c>
      <c r="C15" s="73">
        <v>5013734.7300000004</v>
      </c>
      <c r="D15" s="73">
        <v>10</v>
      </c>
      <c r="E15" s="73">
        <v>489264.3</v>
      </c>
      <c r="F15" s="73">
        <v>3033</v>
      </c>
      <c r="G15" s="73">
        <v>2173931.4700000002</v>
      </c>
      <c r="H15" s="73">
        <v>220</v>
      </c>
      <c r="I15" s="102">
        <v>45776.87</v>
      </c>
      <c r="J15" s="73">
        <v>23</v>
      </c>
      <c r="K15" s="73">
        <v>601.9</v>
      </c>
      <c r="L15" s="73">
        <v>1768</v>
      </c>
      <c r="M15" s="73">
        <v>3768.85</v>
      </c>
      <c r="N15" s="73">
        <v>1474</v>
      </c>
      <c r="O15" s="73">
        <v>3303437.01</v>
      </c>
      <c r="P15" s="73">
        <v>1240</v>
      </c>
      <c r="Q15" s="73">
        <v>244650.98</v>
      </c>
      <c r="R15" s="73">
        <v>84</v>
      </c>
      <c r="S15" s="73">
        <v>595306.23</v>
      </c>
      <c r="T15" s="73">
        <v>764</v>
      </c>
      <c r="U15" s="73">
        <v>2945305.96</v>
      </c>
      <c r="V15" s="73">
        <v>126</v>
      </c>
      <c r="W15" s="73">
        <v>839318.9</v>
      </c>
      <c r="X15" s="73">
        <v>23</v>
      </c>
      <c r="Y15" s="73">
        <v>43634.7</v>
      </c>
      <c r="Z15" s="73">
        <v>48656</v>
      </c>
      <c r="AA15" s="73">
        <v>1661761.89</v>
      </c>
      <c r="AB15" s="73">
        <v>68577</v>
      </c>
      <c r="AC15" s="73">
        <v>17360493.790000003</v>
      </c>
      <c r="AD15" s="101"/>
      <c r="AE15" s="101"/>
    </row>
    <row r="16" spans="1:31" s="7" customFormat="1" ht="18" customHeight="1">
      <c r="A16" s="71" t="s">
        <v>136</v>
      </c>
      <c r="B16" s="73">
        <v>11160</v>
      </c>
      <c r="C16" s="73">
        <v>4832772.12</v>
      </c>
      <c r="D16" s="73">
        <v>10</v>
      </c>
      <c r="E16" s="73">
        <v>483628.32</v>
      </c>
      <c r="F16" s="73">
        <v>3034</v>
      </c>
      <c r="G16" s="73">
        <v>2040498.43</v>
      </c>
      <c r="H16" s="102">
        <v>218</v>
      </c>
      <c r="I16" s="102">
        <v>45606.87</v>
      </c>
      <c r="J16" s="10">
        <v>23</v>
      </c>
      <c r="K16" s="10">
        <v>513.82000000000005</v>
      </c>
      <c r="L16" s="10">
        <v>1854</v>
      </c>
      <c r="M16" s="10">
        <v>3412.75</v>
      </c>
      <c r="N16" s="10">
        <v>1489</v>
      </c>
      <c r="O16" s="10">
        <v>3261366.8</v>
      </c>
      <c r="P16" s="10">
        <v>1257</v>
      </c>
      <c r="Q16" s="10">
        <v>238193.56</v>
      </c>
      <c r="R16" s="10">
        <v>85</v>
      </c>
      <c r="S16" s="10">
        <v>658252.82999999996</v>
      </c>
      <c r="T16" s="10">
        <v>765</v>
      </c>
      <c r="U16" s="10">
        <v>2906365.06</v>
      </c>
      <c r="V16" s="10">
        <v>129</v>
      </c>
      <c r="W16" s="10">
        <v>856932.03</v>
      </c>
      <c r="X16" s="10">
        <v>23</v>
      </c>
      <c r="Y16" s="10">
        <v>45894.49</v>
      </c>
      <c r="Z16" s="10">
        <v>49371</v>
      </c>
      <c r="AA16" s="10">
        <v>1675423.81</v>
      </c>
      <c r="AB16" s="10">
        <v>69418</v>
      </c>
      <c r="AC16" s="10">
        <v>17048860.889999997</v>
      </c>
      <c r="AD16" s="101"/>
      <c r="AE16" s="101"/>
    </row>
    <row r="17" spans="1:31" s="7" customFormat="1" ht="18" customHeight="1">
      <c r="A17" s="69"/>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101"/>
      <c r="AE17" s="101"/>
    </row>
    <row r="18" spans="1:31" s="7" customFormat="1" ht="14.25" customHeight="1">
      <c r="A18" s="1457" t="s">
        <v>157</v>
      </c>
      <c r="B18" s="1457"/>
      <c r="C18" s="1457"/>
      <c r="D18" s="1457"/>
      <c r="E18" s="1457"/>
      <c r="F18" s="1457"/>
      <c r="G18" s="1457"/>
      <c r="H18" s="1457"/>
      <c r="I18" s="1457"/>
      <c r="J18" s="1457"/>
      <c r="K18" s="1457"/>
      <c r="L18" s="1457"/>
      <c r="M18" s="1457"/>
      <c r="N18" s="1457"/>
      <c r="O18" s="1457"/>
      <c r="P18" s="1457"/>
      <c r="Q18" s="1457"/>
      <c r="R18" s="1457"/>
      <c r="S18" s="1457"/>
      <c r="T18" s="1457"/>
      <c r="U18" s="1457"/>
      <c r="V18" s="1457"/>
      <c r="W18" s="1457"/>
      <c r="X18" s="1457"/>
      <c r="Y18" s="1457"/>
      <c r="Z18" s="1457"/>
    </row>
    <row r="19" spans="1:31" s="7" customFormat="1" ht="33" customHeight="1">
      <c r="A19" s="1457" t="s">
        <v>156</v>
      </c>
      <c r="B19" s="1457"/>
      <c r="C19" s="1457"/>
      <c r="D19" s="1457"/>
      <c r="E19" s="1457"/>
      <c r="F19" s="1457"/>
      <c r="G19" s="1457"/>
      <c r="H19" s="1457"/>
      <c r="I19" s="1457"/>
      <c r="J19" s="1457"/>
      <c r="K19" s="1457"/>
      <c r="L19" s="1457"/>
      <c r="M19" s="1457"/>
      <c r="N19" s="1457"/>
      <c r="O19" s="1457"/>
      <c r="P19" s="1457"/>
      <c r="Q19" s="1457"/>
      <c r="R19" s="1457"/>
      <c r="S19" s="1457"/>
      <c r="T19" s="1457"/>
      <c r="U19" s="1457"/>
      <c r="V19" s="1457"/>
      <c r="W19" s="1457"/>
      <c r="X19" s="1457"/>
      <c r="Y19" s="1457"/>
      <c r="Z19" s="1457"/>
    </row>
    <row r="20" spans="1:31" s="7" customFormat="1" ht="32.25" customHeight="1">
      <c r="A20" s="1457" t="s">
        <v>155</v>
      </c>
      <c r="B20" s="1457"/>
      <c r="C20" s="1457"/>
      <c r="D20" s="1457"/>
      <c r="E20" s="1457"/>
      <c r="F20" s="1457"/>
      <c r="G20" s="1457"/>
      <c r="H20" s="1457"/>
      <c r="I20" s="1457"/>
      <c r="J20" s="1457"/>
      <c r="K20" s="1457"/>
      <c r="L20" s="1457"/>
      <c r="M20" s="1457"/>
      <c r="N20" s="1457"/>
      <c r="O20" s="1457"/>
      <c r="P20" s="1457"/>
      <c r="Q20" s="1457"/>
      <c r="R20" s="1457"/>
      <c r="S20" s="1457"/>
      <c r="T20" s="1457"/>
      <c r="U20" s="1457"/>
      <c r="V20" s="1457"/>
      <c r="W20" s="1457"/>
      <c r="X20" s="1457"/>
      <c r="Y20" s="1457"/>
      <c r="Z20" s="1457"/>
    </row>
    <row r="21" spans="1:31" s="7" customFormat="1" ht="29.25" customHeight="1">
      <c r="A21" s="1462" t="s">
        <v>154</v>
      </c>
      <c r="B21" s="1462"/>
      <c r="C21" s="1462"/>
      <c r="D21" s="1462"/>
      <c r="E21" s="1462"/>
      <c r="F21" s="1462"/>
      <c r="G21" s="1462"/>
      <c r="H21" s="1462"/>
      <c r="I21" s="1462"/>
      <c r="J21" s="1462"/>
      <c r="K21" s="1462"/>
      <c r="L21" s="1462"/>
      <c r="M21" s="1462"/>
      <c r="N21" s="1462"/>
      <c r="O21" s="1462"/>
      <c r="P21" s="1462"/>
      <c r="Q21" s="1462"/>
      <c r="R21" s="1462"/>
      <c r="S21" s="1462"/>
      <c r="T21" s="1462"/>
      <c r="U21" s="1462"/>
      <c r="V21" s="1462"/>
      <c r="W21" s="1462"/>
      <c r="X21" s="1462"/>
      <c r="Y21" s="1462"/>
      <c r="Z21" s="1462"/>
      <c r="AE21" s="1"/>
    </row>
    <row r="22" spans="1:31" s="7" customFormat="1">
      <c r="AE22" s="1"/>
    </row>
    <row r="23" spans="1:31">
      <c r="C23" s="100"/>
      <c r="I23" s="99"/>
      <c r="J23" s="99"/>
    </row>
  </sheetData>
  <mergeCells count="20">
    <mergeCell ref="A1:Z1"/>
    <mergeCell ref="A2:A3"/>
    <mergeCell ref="B2:C2"/>
    <mergeCell ref="D2:E2"/>
    <mergeCell ref="F2:G2"/>
    <mergeCell ref="H2:I2"/>
    <mergeCell ref="J2:K2"/>
    <mergeCell ref="L2:M2"/>
    <mergeCell ref="N2:O2"/>
    <mergeCell ref="P2:Q2"/>
    <mergeCell ref="A19:Z19"/>
    <mergeCell ref="A20:Z20"/>
    <mergeCell ref="A21:Z21"/>
    <mergeCell ref="AB2:AC2"/>
    <mergeCell ref="R2:S2"/>
    <mergeCell ref="T2:U2"/>
    <mergeCell ref="V2:W2"/>
    <mergeCell ref="X2:Y2"/>
    <mergeCell ref="Z2:AA2"/>
    <mergeCell ref="A18:Z18"/>
  </mergeCells>
  <printOptions horizontalCentered="1"/>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opLeftCell="A10" workbookViewId="0">
      <selection activeCell="A21" sqref="A21:Z21"/>
    </sheetView>
  </sheetViews>
  <sheetFormatPr defaultRowHeight="15"/>
  <cols>
    <col min="1" max="1" width="22.85546875" customWidth="1"/>
    <col min="2" max="2" width="18.28515625" customWidth="1"/>
    <col min="3" max="3" width="11.5703125" customWidth="1"/>
    <col min="4" max="4" width="10.5703125" customWidth="1"/>
    <col min="5" max="5" width="10.28515625" customWidth="1"/>
    <col min="6" max="6" width="10" customWidth="1"/>
    <col min="9" max="9" width="10.28515625" customWidth="1"/>
  </cols>
  <sheetData>
    <row r="1" spans="1:9" s="140" customFormat="1" ht="44.25" customHeight="1">
      <c r="A1" s="1473" t="s">
        <v>193</v>
      </c>
      <c r="B1" s="1474"/>
      <c r="C1" s="1475"/>
      <c r="D1" s="1475"/>
      <c r="E1" s="1475"/>
      <c r="F1" s="1475"/>
      <c r="G1" s="1475"/>
      <c r="H1" s="1475"/>
      <c r="I1" s="1475"/>
    </row>
    <row r="2" spans="1:9">
      <c r="A2" s="1476" t="s">
        <v>192</v>
      </c>
      <c r="B2" s="1478" t="s">
        <v>191</v>
      </c>
      <c r="C2" s="1478"/>
      <c r="D2" s="1478"/>
      <c r="E2" s="1478"/>
      <c r="F2" s="1478"/>
      <c r="G2" s="1478"/>
      <c r="H2" s="1478"/>
      <c r="I2" s="139"/>
    </row>
    <row r="3" spans="1:9" ht="60">
      <c r="A3" s="1477"/>
      <c r="B3" s="138" t="s">
        <v>190</v>
      </c>
      <c r="C3" s="137" t="s">
        <v>189</v>
      </c>
      <c r="D3" s="137" t="s">
        <v>188</v>
      </c>
      <c r="E3" s="137" t="s">
        <v>187</v>
      </c>
      <c r="F3" s="137" t="s">
        <v>186</v>
      </c>
      <c r="G3" s="137" t="s">
        <v>185</v>
      </c>
      <c r="H3" s="137" t="s">
        <v>184</v>
      </c>
      <c r="I3" s="136"/>
    </row>
    <row r="4" spans="1:9" ht="30">
      <c r="A4" s="133" t="s">
        <v>183</v>
      </c>
      <c r="B4" s="132">
        <v>3176</v>
      </c>
      <c r="C4" s="132">
        <v>3176</v>
      </c>
      <c r="D4" s="132">
        <v>3110</v>
      </c>
      <c r="E4" s="135">
        <v>3261</v>
      </c>
      <c r="F4" s="135">
        <v>3280</v>
      </c>
      <c r="G4" s="135">
        <v>3296</v>
      </c>
      <c r="H4" s="135">
        <v>3072</v>
      </c>
      <c r="I4" s="134"/>
    </row>
    <row r="5" spans="1:9" ht="30">
      <c r="A5" s="133" t="s">
        <v>182</v>
      </c>
      <c r="B5" s="132">
        <v>57</v>
      </c>
      <c r="C5" s="132">
        <v>166</v>
      </c>
      <c r="D5" s="132">
        <v>133</v>
      </c>
      <c r="E5" s="135">
        <v>166</v>
      </c>
      <c r="F5" s="135">
        <v>174</v>
      </c>
      <c r="G5" s="135">
        <v>1353</v>
      </c>
      <c r="H5" s="135">
        <v>1295</v>
      </c>
      <c r="I5" s="134"/>
    </row>
    <row r="6" spans="1:9" ht="30">
      <c r="A6" s="133" t="s">
        <v>181</v>
      </c>
      <c r="B6" s="132">
        <v>656</v>
      </c>
      <c r="C6" s="132">
        <v>687</v>
      </c>
      <c r="D6" s="132">
        <v>687</v>
      </c>
      <c r="E6" s="135">
        <v>824</v>
      </c>
      <c r="F6" s="135">
        <v>269</v>
      </c>
      <c r="G6" s="135">
        <v>269</v>
      </c>
      <c r="H6" s="135">
        <v>177</v>
      </c>
      <c r="I6" s="134"/>
    </row>
    <row r="7" spans="1:9" ht="30">
      <c r="A7" s="133" t="s">
        <v>180</v>
      </c>
      <c r="B7" s="132">
        <v>0</v>
      </c>
      <c r="C7" s="132" t="s">
        <v>179</v>
      </c>
      <c r="D7" s="132">
        <v>0</v>
      </c>
      <c r="E7" s="135">
        <v>0</v>
      </c>
      <c r="F7" s="135">
        <v>0</v>
      </c>
      <c r="G7" s="135">
        <v>0</v>
      </c>
      <c r="H7" s="135">
        <v>0</v>
      </c>
      <c r="I7" s="134"/>
    </row>
    <row r="8" spans="1:9" ht="30">
      <c r="A8" s="133" t="s">
        <v>178</v>
      </c>
      <c r="B8" s="132">
        <v>213</v>
      </c>
      <c r="C8" s="132">
        <v>581</v>
      </c>
      <c r="D8" s="132">
        <v>547</v>
      </c>
      <c r="E8" s="135">
        <v>594</v>
      </c>
      <c r="F8" s="135">
        <v>120</v>
      </c>
      <c r="G8" s="135">
        <v>669</v>
      </c>
      <c r="H8" s="135">
        <v>630</v>
      </c>
      <c r="I8" s="134"/>
    </row>
    <row r="9" spans="1:9" ht="30">
      <c r="A9" s="133" t="s">
        <v>177</v>
      </c>
      <c r="B9" s="132">
        <v>197</v>
      </c>
      <c r="C9" s="132">
        <v>206</v>
      </c>
      <c r="D9" s="132">
        <v>213</v>
      </c>
      <c r="E9" s="135">
        <v>1505</v>
      </c>
      <c r="F9" s="135">
        <v>1495</v>
      </c>
      <c r="G9" s="135">
        <v>1505</v>
      </c>
      <c r="H9" s="135">
        <v>1511</v>
      </c>
      <c r="I9" s="134"/>
    </row>
    <row r="10" spans="1:9" ht="30">
      <c r="A10" s="133" t="s">
        <v>176</v>
      </c>
      <c r="B10" s="132">
        <v>12</v>
      </c>
      <c r="C10" s="132">
        <v>42</v>
      </c>
      <c r="D10" s="132">
        <v>12</v>
      </c>
      <c r="E10" s="135">
        <v>42</v>
      </c>
      <c r="F10" s="135">
        <v>42</v>
      </c>
      <c r="G10" s="135">
        <v>42</v>
      </c>
      <c r="H10" s="135">
        <v>73</v>
      </c>
      <c r="I10" s="134"/>
    </row>
    <row r="11" spans="1:9" ht="30">
      <c r="A11" s="133" t="s">
        <v>43</v>
      </c>
      <c r="B11" s="132">
        <v>37132</v>
      </c>
      <c r="C11" s="132">
        <v>39239</v>
      </c>
      <c r="D11" s="132">
        <v>35000</v>
      </c>
      <c r="E11" s="131">
        <v>39570</v>
      </c>
      <c r="F11" s="131">
        <v>34051</v>
      </c>
      <c r="G11" s="131">
        <v>39160</v>
      </c>
      <c r="H11" s="131">
        <v>39934</v>
      </c>
      <c r="I11" s="130"/>
    </row>
    <row r="12" spans="1:9" ht="30">
      <c r="A12" s="129" t="s">
        <v>16</v>
      </c>
      <c r="B12" s="128">
        <v>41443</v>
      </c>
      <c r="C12" s="128" t="s">
        <v>175</v>
      </c>
      <c r="D12" s="128">
        <v>39702</v>
      </c>
      <c r="E12" s="128">
        <v>45962</v>
      </c>
      <c r="F12" s="128">
        <v>39431</v>
      </c>
      <c r="G12" s="128">
        <v>46293</v>
      </c>
      <c r="H12" s="128">
        <v>46693</v>
      </c>
      <c r="I12" s="127"/>
    </row>
    <row r="13" spans="1:9" ht="30">
      <c r="A13" s="126" t="s">
        <v>174</v>
      </c>
      <c r="B13" s="126"/>
      <c r="C13" s="125"/>
      <c r="D13" s="125"/>
      <c r="E13" s="125"/>
      <c r="F13" s="125"/>
      <c r="G13" s="125"/>
      <c r="H13" s="125"/>
      <c r="I13" s="125"/>
    </row>
  </sheetData>
  <mergeCells count="3">
    <mergeCell ref="A1:I1"/>
    <mergeCell ref="A2:A3"/>
    <mergeCell ref="B2:H2"/>
  </mergeCells>
  <printOptions horizontalCentered="1"/>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workbookViewId="0">
      <selection activeCell="B16" sqref="B16"/>
    </sheetView>
  </sheetViews>
  <sheetFormatPr defaultColWidth="9.140625" defaultRowHeight="15"/>
  <cols>
    <col min="1" max="10" width="14.5703125" style="1" bestFit="1" customWidth="1"/>
    <col min="11" max="11" width="17.85546875" style="1" customWidth="1"/>
    <col min="12" max="12" width="10" style="1" bestFit="1" customWidth="1"/>
    <col min="13" max="16384" width="9.140625" style="1"/>
  </cols>
  <sheetData>
    <row r="1" spans="1:11" ht="30.75" customHeight="1">
      <c r="A1" s="1457" t="s">
        <v>24</v>
      </c>
      <c r="B1" s="1483"/>
      <c r="C1" s="1483"/>
      <c r="D1" s="1483"/>
      <c r="E1" s="1483"/>
    </row>
    <row r="2" spans="1:11" s="7" customFormat="1" ht="30.75" customHeight="1">
      <c r="A2" s="1484" t="s">
        <v>23</v>
      </c>
      <c r="B2" s="1463" t="s">
        <v>22</v>
      </c>
      <c r="C2" s="1486"/>
      <c r="D2" s="1487"/>
      <c r="E2" s="1488" t="s">
        <v>21</v>
      </c>
      <c r="F2" s="1489"/>
      <c r="G2" s="1464"/>
      <c r="H2" s="1463" t="s">
        <v>20</v>
      </c>
      <c r="I2" s="1486"/>
      <c r="J2" s="1487"/>
      <c r="K2" s="1479" t="s">
        <v>19</v>
      </c>
    </row>
    <row r="3" spans="1:11" s="7" customFormat="1" ht="55.5" customHeight="1">
      <c r="A3" s="1485"/>
      <c r="B3" s="19" t="s">
        <v>18</v>
      </c>
      <c r="C3" s="19" t="s">
        <v>17</v>
      </c>
      <c r="D3" s="19" t="s">
        <v>16</v>
      </c>
      <c r="E3" s="19" t="s">
        <v>18</v>
      </c>
      <c r="F3" s="19" t="s">
        <v>17</v>
      </c>
      <c r="G3" s="19" t="s">
        <v>16</v>
      </c>
      <c r="H3" s="19" t="s">
        <v>18</v>
      </c>
      <c r="I3" s="19" t="s">
        <v>17</v>
      </c>
      <c r="J3" s="19" t="s">
        <v>16</v>
      </c>
      <c r="K3" s="1480"/>
    </row>
    <row r="4" spans="1:11" s="15" customFormat="1">
      <c r="A4" s="18" t="s">
        <v>15</v>
      </c>
      <c r="B4" s="16">
        <v>7202277.7400000002</v>
      </c>
      <c r="C4" s="16">
        <v>2115226.81</v>
      </c>
      <c r="D4" s="16">
        <v>9317504.5500000007</v>
      </c>
      <c r="E4" s="16">
        <v>7053990.8700000001</v>
      </c>
      <c r="F4" s="16">
        <v>2016784.11</v>
      </c>
      <c r="G4" s="16">
        <v>9070774.9800000004</v>
      </c>
      <c r="H4" s="16">
        <v>148286.85999999999</v>
      </c>
      <c r="I4" s="17">
        <v>98442.7</v>
      </c>
      <c r="J4" s="16">
        <v>246729.55</v>
      </c>
      <c r="K4" s="16">
        <v>3756682.59</v>
      </c>
    </row>
    <row r="5" spans="1:11" s="15" customFormat="1">
      <c r="A5" s="18" t="s">
        <v>14</v>
      </c>
      <c r="B5" s="16">
        <f t="shared" ref="B5:J5" si="0">SUM(B6:B16)</f>
        <v>6967272.4339096854</v>
      </c>
      <c r="C5" s="16">
        <f t="shared" si="0"/>
        <v>2524415.1845659092</v>
      </c>
      <c r="D5" s="16">
        <f t="shared" si="0"/>
        <v>9491687.6184755936</v>
      </c>
      <c r="E5" s="16">
        <f t="shared" si="0"/>
        <v>6919691.4636503346</v>
      </c>
      <c r="F5" s="16">
        <f t="shared" si="0"/>
        <v>2476506.2055194373</v>
      </c>
      <c r="G5" s="16">
        <f t="shared" si="0"/>
        <v>9396197.6691697724</v>
      </c>
      <c r="H5" s="17">
        <f t="shared" si="0"/>
        <v>47580.940259350784</v>
      </c>
      <c r="I5" s="17">
        <f t="shared" si="0"/>
        <v>47908.979046472232</v>
      </c>
      <c r="J5" s="17">
        <f t="shared" si="0"/>
        <v>95489.919305823016</v>
      </c>
      <c r="K5" s="16">
        <v>3946256.9425985995</v>
      </c>
    </row>
    <row r="6" spans="1:11" s="7" customFormat="1">
      <c r="A6" s="14" t="s">
        <v>13</v>
      </c>
      <c r="B6" s="9">
        <v>597908.8323930169</v>
      </c>
      <c r="C6" s="9">
        <v>219135.4004297645</v>
      </c>
      <c r="D6" s="9">
        <v>817044.23282278143</v>
      </c>
      <c r="E6" s="9">
        <v>540189.31387030578</v>
      </c>
      <c r="F6" s="9">
        <v>204008.31443148505</v>
      </c>
      <c r="G6" s="9">
        <v>744197.6283017908</v>
      </c>
      <c r="H6" s="10">
        <v>57719.518522711136</v>
      </c>
      <c r="I6" s="10">
        <v>15127.085998279481</v>
      </c>
      <c r="J6" s="10">
        <v>72846.604520990615</v>
      </c>
      <c r="K6" s="9">
        <v>3803683.1910882546</v>
      </c>
    </row>
    <row r="7" spans="1:11" s="7" customFormat="1">
      <c r="A7" s="14" t="s">
        <v>12</v>
      </c>
      <c r="B7" s="9">
        <v>587970.01718509174</v>
      </c>
      <c r="C7" s="9">
        <v>253805.56940329642</v>
      </c>
      <c r="D7" s="9">
        <v>841775.58658838808</v>
      </c>
      <c r="E7" s="9">
        <v>593496.01447718253</v>
      </c>
      <c r="F7" s="9">
        <v>255811.95236492544</v>
      </c>
      <c r="G7" s="9">
        <v>849307.96684210806</v>
      </c>
      <c r="H7" s="10">
        <v>-5525.9772920908144</v>
      </c>
      <c r="I7" s="10">
        <v>-2006.3829616289568</v>
      </c>
      <c r="J7" s="10">
        <v>-7532.360253719773</v>
      </c>
      <c r="K7" s="9">
        <v>3722010.0557645294</v>
      </c>
    </row>
    <row r="8" spans="1:11" s="7" customFormat="1">
      <c r="A8" s="14" t="s">
        <v>11</v>
      </c>
      <c r="B8" s="9">
        <v>640780.22733244603</v>
      </c>
      <c r="C8" s="9">
        <v>284902.53018909501</v>
      </c>
      <c r="D8" s="9">
        <v>925682.75752154109</v>
      </c>
      <c r="E8" s="9">
        <v>706549.04927113838</v>
      </c>
      <c r="F8" s="9">
        <v>288985.79440839513</v>
      </c>
      <c r="G8" s="9">
        <v>995534.84367953334</v>
      </c>
      <c r="H8" s="10">
        <v>-65768.871938692129</v>
      </c>
      <c r="I8" s="10">
        <v>-4083.2642193000029</v>
      </c>
      <c r="J8" s="10">
        <v>-69852.136157992136</v>
      </c>
      <c r="K8" s="9">
        <v>3564090.017172338</v>
      </c>
    </row>
    <row r="9" spans="1:11" s="7" customFormat="1">
      <c r="A9" s="14" t="s">
        <v>10</v>
      </c>
      <c r="B9" s="9">
        <v>565154.92308944534</v>
      </c>
      <c r="C9" s="9">
        <v>265411.49997784401</v>
      </c>
      <c r="D9" s="9">
        <v>830566.4230672894</v>
      </c>
      <c r="E9" s="9">
        <v>548829.62238137331</v>
      </c>
      <c r="F9" s="9">
        <v>258131.93879519444</v>
      </c>
      <c r="G9" s="9">
        <v>806962.5611765678</v>
      </c>
      <c r="H9" s="10">
        <v>16325.330708071808</v>
      </c>
      <c r="I9" s="10">
        <v>7278.5611826494787</v>
      </c>
      <c r="J9" s="10">
        <v>23603.891890721294</v>
      </c>
      <c r="K9" s="9">
        <v>3774803</v>
      </c>
    </row>
    <row r="10" spans="1:11" s="7" customFormat="1">
      <c r="A10" s="14" t="s">
        <v>9</v>
      </c>
      <c r="B10" s="9">
        <v>629556.07183886738</v>
      </c>
      <c r="C10" s="9">
        <v>266162.0295134543</v>
      </c>
      <c r="D10" s="9">
        <v>895718.10135232192</v>
      </c>
      <c r="E10" s="9">
        <v>583314.21196204238</v>
      </c>
      <c r="F10" s="9">
        <v>247327.11546030617</v>
      </c>
      <c r="G10" s="9">
        <v>830640.32742234878</v>
      </c>
      <c r="H10" s="10">
        <v>46241.859876825496</v>
      </c>
      <c r="I10" s="10">
        <v>18835.914053147571</v>
      </c>
      <c r="J10" s="10">
        <v>65077.773929973075</v>
      </c>
      <c r="K10" s="9">
        <v>3933877.6550030843</v>
      </c>
    </row>
    <row r="11" spans="1:11" s="7" customFormat="1">
      <c r="A11" s="14" t="s">
        <v>8</v>
      </c>
      <c r="B11" s="9">
        <v>712776.92816113262</v>
      </c>
      <c r="C11" s="9">
        <v>265200.9704865457</v>
      </c>
      <c r="D11" s="9">
        <v>977978.09864767827</v>
      </c>
      <c r="E11" s="9">
        <v>756975.78803795762</v>
      </c>
      <c r="F11" s="9">
        <v>262406.88453969383</v>
      </c>
      <c r="G11" s="10">
        <v>1019382.472577651</v>
      </c>
      <c r="H11" s="10">
        <v>-44198.859876825496</v>
      </c>
      <c r="I11" s="10">
        <v>2794.0859468524286</v>
      </c>
      <c r="J11" s="10">
        <v>-41404.373929973073</v>
      </c>
      <c r="K11" s="9">
        <v>3842350.7</v>
      </c>
    </row>
    <row r="12" spans="1:11" s="7" customFormat="1">
      <c r="A12" s="14" t="s">
        <v>7</v>
      </c>
      <c r="B12" s="9">
        <v>586681.72251112666</v>
      </c>
      <c r="C12" s="9">
        <v>194593.65513457148</v>
      </c>
      <c r="D12" s="9">
        <v>781275.17764569819</v>
      </c>
      <c r="E12" s="9">
        <v>570992.43114757072</v>
      </c>
      <c r="F12" s="9">
        <v>196235.53366802656</v>
      </c>
      <c r="G12" s="10">
        <v>767228.16481559724</v>
      </c>
      <c r="H12" s="10">
        <v>15689.331363556405</v>
      </c>
      <c r="I12" s="10">
        <v>-1641.8785334553177</v>
      </c>
      <c r="J12" s="10">
        <v>14047.052830101085</v>
      </c>
      <c r="K12" s="9">
        <v>3950323.123124491</v>
      </c>
    </row>
    <row r="13" spans="1:11" s="7" customFormat="1">
      <c r="A13" s="14" t="s">
        <v>6</v>
      </c>
      <c r="B13" s="10">
        <v>642859.11626411323</v>
      </c>
      <c r="C13" s="10">
        <v>198407.20010549994</v>
      </c>
      <c r="D13" s="10">
        <v>841266.31636961177</v>
      </c>
      <c r="E13" s="10">
        <v>628387.10124828201</v>
      </c>
      <c r="F13" s="10">
        <v>199615.60740072234</v>
      </c>
      <c r="G13" s="10">
        <v>828002.70864900481</v>
      </c>
      <c r="H13" s="10">
        <v>14471.975015828531</v>
      </c>
      <c r="I13" s="10">
        <v>-1208.407295221994</v>
      </c>
      <c r="J13" s="10">
        <v>13263.56772060653</v>
      </c>
      <c r="K13" s="9">
        <v>4037560.8078877442</v>
      </c>
    </row>
    <row r="14" spans="1:11" s="7" customFormat="1">
      <c r="A14" s="13" t="s">
        <v>5</v>
      </c>
      <c r="B14" s="10">
        <v>704313.9017909281</v>
      </c>
      <c r="C14" s="10">
        <v>211317.41623065458</v>
      </c>
      <c r="D14" s="10">
        <v>915631.31802158337</v>
      </c>
      <c r="E14" s="10">
        <v>717700.63422359712</v>
      </c>
      <c r="F14" s="10">
        <v>193439.29220955563</v>
      </c>
      <c r="G14" s="10">
        <v>911139.92643315252</v>
      </c>
      <c r="H14" s="10">
        <v>-13386.882493045887</v>
      </c>
      <c r="I14" s="10">
        <v>17878.12402109956</v>
      </c>
      <c r="J14" s="10">
        <v>4491.2415280536807</v>
      </c>
      <c r="K14" s="9">
        <v>3988735.3836416434</v>
      </c>
    </row>
    <row r="15" spans="1:11" s="7" customFormat="1">
      <c r="A15" s="12" t="s">
        <v>4</v>
      </c>
      <c r="B15" s="10">
        <v>664956.35582541395</v>
      </c>
      <c r="C15" s="10">
        <v>202608.17931500264</v>
      </c>
      <c r="D15" s="10">
        <v>867564.53514041752</v>
      </c>
      <c r="E15" s="10">
        <v>656071.23469400778</v>
      </c>
      <c r="F15" s="10">
        <v>200120.10924186697</v>
      </c>
      <c r="G15" s="10">
        <v>856191.34393587429</v>
      </c>
      <c r="H15" s="10">
        <v>8885.2511917845986</v>
      </c>
      <c r="I15" s="10">
        <v>2488.0700731355028</v>
      </c>
      <c r="J15" s="10">
        <v>11373.321264920101</v>
      </c>
      <c r="K15" s="9">
        <v>3962405.5909366896</v>
      </c>
    </row>
    <row r="16" spans="1:11" s="7" customFormat="1">
      <c r="A16" s="11" t="s">
        <v>3</v>
      </c>
      <c r="B16" s="9">
        <v>634314.33751810342</v>
      </c>
      <c r="C16" s="9">
        <v>162870.73378018057</v>
      </c>
      <c r="D16" s="9">
        <v>797185.07129828259</v>
      </c>
      <c r="E16" s="9">
        <v>617186.06233687699</v>
      </c>
      <c r="F16" s="9">
        <v>170423.66299926583</v>
      </c>
      <c r="G16" s="9">
        <v>787609.72533614375</v>
      </c>
      <c r="H16" s="9">
        <v>17128.265181227136</v>
      </c>
      <c r="I16" s="10">
        <v>-7552.9292190855194</v>
      </c>
      <c r="J16" s="10">
        <v>9575.3359621416166</v>
      </c>
      <c r="K16" s="9">
        <v>3946256.9425985995</v>
      </c>
    </row>
    <row r="17" spans="1:14" s="7" customFormat="1" ht="40.5" customHeight="1">
      <c r="A17" s="1481" t="s">
        <v>2</v>
      </c>
      <c r="B17" s="1481"/>
      <c r="C17" s="8"/>
      <c r="D17" s="8"/>
      <c r="E17" s="8"/>
    </row>
    <row r="18" spans="1:14" ht="41.25" customHeight="1">
      <c r="A18" s="1482" t="s">
        <v>1</v>
      </c>
      <c r="B18" s="1482"/>
      <c r="C18" s="1482"/>
      <c r="D18" s="1482"/>
      <c r="E18" s="1482"/>
      <c r="F18" s="1482"/>
      <c r="G18" s="1482"/>
      <c r="H18" s="7"/>
      <c r="I18" s="7"/>
      <c r="J18" s="7"/>
      <c r="K18" s="6"/>
      <c r="L18" s="4"/>
      <c r="M18" s="4"/>
      <c r="N18" s="4"/>
    </row>
    <row r="19" spans="1:14" ht="30" customHeight="1">
      <c r="A19" s="1457" t="s">
        <v>0</v>
      </c>
      <c r="B19" s="1483"/>
      <c r="C19" s="1483"/>
      <c r="D19" s="1483"/>
      <c r="E19" s="1483"/>
      <c r="F19" s="4"/>
      <c r="G19" s="4"/>
      <c r="H19" s="4"/>
      <c r="I19" s="4"/>
      <c r="J19" s="4"/>
      <c r="K19" s="4"/>
    </row>
    <row r="20" spans="1:14">
      <c r="E20" s="3"/>
      <c r="F20" s="3"/>
      <c r="G20" s="3"/>
      <c r="H20" s="3"/>
      <c r="I20" s="3"/>
      <c r="J20" s="5"/>
      <c r="K20" s="3"/>
    </row>
    <row r="21" spans="1:14">
      <c r="B21" s="4"/>
      <c r="C21" s="4"/>
      <c r="D21" s="4"/>
      <c r="E21" s="4"/>
      <c r="F21" s="4"/>
      <c r="G21" s="4"/>
      <c r="H21" s="4"/>
      <c r="I21" s="4"/>
      <c r="J21" s="4"/>
      <c r="K21" s="4"/>
    </row>
    <row r="22" spans="1:14">
      <c r="E22" s="3"/>
      <c r="F22" s="3"/>
      <c r="G22" s="3"/>
      <c r="H22" s="3"/>
      <c r="I22" s="3"/>
      <c r="J22" s="3"/>
    </row>
    <row r="24" spans="1:14">
      <c r="E24" s="3"/>
      <c r="F24" s="3"/>
      <c r="G24" s="3"/>
      <c r="H24" s="2"/>
      <c r="I24" s="2"/>
      <c r="J24" s="2"/>
    </row>
  </sheetData>
  <mergeCells count="9">
    <mergeCell ref="K2:K3"/>
    <mergeCell ref="A17:B17"/>
    <mergeCell ref="A18:G18"/>
    <mergeCell ref="A19:E19"/>
    <mergeCell ref="A1:E1"/>
    <mergeCell ref="A2:A3"/>
    <mergeCell ref="B2:D2"/>
    <mergeCell ref="E2:G2"/>
    <mergeCell ref="H2:J2"/>
  </mergeCells>
  <printOptions horizontalCentered="1"/>
  <pageMargins left="0.7" right="0.7" top="0.75" bottom="0.75" header="0.3" footer="0.3"/>
  <pageSetup paperSize="9"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zoomScale="80" zoomScaleNormal="80" workbookViewId="0">
      <selection activeCell="B16" sqref="B16"/>
    </sheetView>
  </sheetViews>
  <sheetFormatPr defaultColWidth="8.85546875" defaultRowHeight="15"/>
  <cols>
    <col min="1" max="1" width="8.85546875" style="20"/>
    <col min="2" max="2" width="37.7109375" style="20" customWidth="1"/>
    <col min="3" max="3" width="11" style="20" bestFit="1" customWidth="1"/>
    <col min="4" max="4" width="12.85546875" style="20" bestFit="1" customWidth="1"/>
    <col min="5" max="5" width="16.5703125" style="20" customWidth="1"/>
    <col min="6" max="6" width="13.5703125" style="20" bestFit="1" customWidth="1"/>
    <col min="7" max="7" width="12.42578125" style="20" bestFit="1" customWidth="1"/>
    <col min="8" max="8" width="17.5703125" style="20" customWidth="1"/>
    <col min="9" max="9" width="17" style="21" customWidth="1"/>
    <col min="10" max="10" width="15.85546875" style="21" bestFit="1" customWidth="1"/>
    <col min="11" max="11" width="16.42578125" style="20" customWidth="1"/>
    <col min="12" max="12" width="17.28515625" style="20" customWidth="1"/>
    <col min="13" max="13" width="19" style="20" customWidth="1"/>
    <col min="14" max="14" width="18" style="20" bestFit="1" customWidth="1"/>
    <col min="15" max="16384" width="8.85546875" style="20"/>
  </cols>
  <sheetData>
    <row r="1" spans="1:14" s="30" customFormat="1" ht="36" customHeight="1">
      <c r="A1" s="1495" t="s">
        <v>124</v>
      </c>
      <c r="B1" s="1495"/>
      <c r="C1" s="1495"/>
      <c r="D1" s="1495"/>
      <c r="I1" s="55"/>
      <c r="J1" s="55"/>
    </row>
    <row r="2" spans="1:14" s="30" customFormat="1">
      <c r="A2" s="1496" t="s">
        <v>123</v>
      </c>
      <c r="B2" s="1496" t="s">
        <v>122</v>
      </c>
      <c r="C2" s="1498" t="s">
        <v>15</v>
      </c>
      <c r="D2" s="1498"/>
      <c r="E2" s="1498"/>
      <c r="F2" s="1498"/>
      <c r="G2" s="1498"/>
      <c r="H2" s="1498"/>
      <c r="I2" s="1490" t="s">
        <v>14</v>
      </c>
      <c r="J2" s="1491"/>
      <c r="K2" s="1491"/>
      <c r="L2" s="1491"/>
      <c r="M2" s="1491"/>
      <c r="N2" s="1491"/>
    </row>
    <row r="3" spans="1:14" s="30" customFormat="1" ht="225">
      <c r="A3" s="1497"/>
      <c r="B3" s="1496"/>
      <c r="C3" s="46" t="s">
        <v>121</v>
      </c>
      <c r="D3" s="46" t="s">
        <v>120</v>
      </c>
      <c r="E3" s="46" t="s">
        <v>119</v>
      </c>
      <c r="F3" s="46" t="s">
        <v>118</v>
      </c>
      <c r="G3" s="46" t="s">
        <v>117</v>
      </c>
      <c r="H3" s="46" t="s">
        <v>116</v>
      </c>
      <c r="I3" s="46" t="s">
        <v>115</v>
      </c>
      <c r="J3" s="46" t="s">
        <v>114</v>
      </c>
      <c r="K3" s="46" t="s">
        <v>113</v>
      </c>
      <c r="L3" s="46" t="s">
        <v>112</v>
      </c>
      <c r="M3" s="46" t="s">
        <v>111</v>
      </c>
      <c r="N3" s="46" t="s">
        <v>110</v>
      </c>
    </row>
    <row r="4" spans="1:14" s="30" customFormat="1" ht="30">
      <c r="A4" s="54" t="s">
        <v>109</v>
      </c>
      <c r="B4" s="45" t="s">
        <v>108</v>
      </c>
      <c r="C4" s="53"/>
      <c r="D4" s="53"/>
      <c r="E4" s="52"/>
      <c r="F4" s="52"/>
      <c r="G4" s="52"/>
      <c r="H4" s="51"/>
      <c r="I4" s="50"/>
      <c r="J4" s="49"/>
      <c r="K4" s="48"/>
      <c r="L4" s="47"/>
      <c r="M4" s="47"/>
      <c r="N4" s="47"/>
    </row>
    <row r="5" spans="1:14" ht="30">
      <c r="A5" s="46" t="s">
        <v>37</v>
      </c>
      <c r="B5" s="45" t="s">
        <v>107</v>
      </c>
      <c r="C5" s="44"/>
      <c r="D5" s="44"/>
      <c r="E5" s="44"/>
      <c r="F5" s="44"/>
      <c r="G5" s="44"/>
      <c r="H5" s="43"/>
      <c r="I5" s="42"/>
      <c r="J5" s="41"/>
      <c r="K5" s="40"/>
      <c r="L5" s="39"/>
      <c r="M5" s="39"/>
      <c r="N5" s="39"/>
    </row>
    <row r="6" spans="1:14" ht="30">
      <c r="A6" s="28">
        <v>1</v>
      </c>
      <c r="B6" s="36" t="s">
        <v>106</v>
      </c>
      <c r="C6" s="25">
        <v>30</v>
      </c>
      <c r="D6" s="25">
        <v>560319</v>
      </c>
      <c r="E6" s="25">
        <v>4201907.4246813348</v>
      </c>
      <c r="F6" s="25">
        <v>4173345.0834554369</v>
      </c>
      <c r="G6" s="25">
        <v>28562.341225897551</v>
      </c>
      <c r="H6" s="26">
        <v>103071.31598150404</v>
      </c>
      <c r="I6" s="25">
        <v>32</v>
      </c>
      <c r="J6" s="25">
        <v>628847</v>
      </c>
      <c r="K6" s="25">
        <v>4876117.4624641435</v>
      </c>
      <c r="L6" s="26">
        <v>4882374.3738520825</v>
      </c>
      <c r="M6" s="25">
        <v>-6256.911387939801</v>
      </c>
      <c r="N6" s="25">
        <v>103090.5614608855</v>
      </c>
    </row>
    <row r="7" spans="1:14" ht="30">
      <c r="A7" s="28">
        <v>2</v>
      </c>
      <c r="B7" s="36" t="s">
        <v>105</v>
      </c>
      <c r="C7" s="25">
        <v>37</v>
      </c>
      <c r="D7" s="25">
        <v>1753074</v>
      </c>
      <c r="E7" s="25">
        <v>3072449.7830646699</v>
      </c>
      <c r="F7" s="25">
        <v>3076026.2378710653</v>
      </c>
      <c r="G7" s="25">
        <v>-3576.4648063941363</v>
      </c>
      <c r="H7" s="26">
        <v>345903.46240886441</v>
      </c>
      <c r="I7" s="25">
        <v>36</v>
      </c>
      <c r="J7" s="25">
        <v>1786569</v>
      </c>
      <c r="K7" s="25">
        <v>3244479.9434847748</v>
      </c>
      <c r="L7" s="26">
        <v>3224158.7348605273</v>
      </c>
      <c r="M7" s="25">
        <v>20321.208624248819</v>
      </c>
      <c r="N7" s="25">
        <v>386489.73413070373</v>
      </c>
    </row>
    <row r="8" spans="1:14" ht="30">
      <c r="A8" s="28">
        <v>3</v>
      </c>
      <c r="B8" s="36" t="s">
        <v>104</v>
      </c>
      <c r="C8" s="25">
        <v>27</v>
      </c>
      <c r="D8" s="25">
        <v>618499</v>
      </c>
      <c r="E8" s="25">
        <v>227791.56208275299</v>
      </c>
      <c r="F8" s="25">
        <v>230311.59659730483</v>
      </c>
      <c r="G8" s="25">
        <v>-2520.0445145517451</v>
      </c>
      <c r="H8" s="26">
        <v>87948.449604039211</v>
      </c>
      <c r="I8" s="25">
        <v>25</v>
      </c>
      <c r="J8" s="25">
        <v>642322</v>
      </c>
      <c r="K8" s="25">
        <v>175592.02423452935</v>
      </c>
      <c r="L8" s="26">
        <v>178973.99132087096</v>
      </c>
      <c r="M8" s="25">
        <v>-3381.9670863415558</v>
      </c>
      <c r="N8" s="25">
        <v>88805.42739121629</v>
      </c>
    </row>
    <row r="9" spans="1:14" ht="30">
      <c r="A9" s="28">
        <v>4</v>
      </c>
      <c r="B9" s="36" t="s">
        <v>103</v>
      </c>
      <c r="C9" s="25">
        <v>22</v>
      </c>
      <c r="D9" s="25">
        <v>1054564</v>
      </c>
      <c r="E9" s="25">
        <v>230949.95436529556</v>
      </c>
      <c r="F9" s="25">
        <v>252797.16232514166</v>
      </c>
      <c r="G9" s="25">
        <v>-21847.207959856121</v>
      </c>
      <c r="H9" s="26">
        <v>112744.66239969572</v>
      </c>
      <c r="I9" s="25">
        <v>21</v>
      </c>
      <c r="J9" s="25">
        <v>955013</v>
      </c>
      <c r="K9" s="25">
        <v>91344.83448066641</v>
      </c>
      <c r="L9" s="26">
        <v>116269.9087403021</v>
      </c>
      <c r="M9" s="25">
        <v>-24925.074259635676</v>
      </c>
      <c r="N9" s="25">
        <v>92214.634962341181</v>
      </c>
    </row>
    <row r="10" spans="1:14" ht="30">
      <c r="A10" s="28">
        <v>5</v>
      </c>
      <c r="B10" s="36" t="s">
        <v>102</v>
      </c>
      <c r="C10" s="25">
        <v>20</v>
      </c>
      <c r="D10" s="25">
        <v>416283</v>
      </c>
      <c r="E10" s="25">
        <v>354414.07968220394</v>
      </c>
      <c r="F10" s="25">
        <v>334432.72010430496</v>
      </c>
      <c r="G10" s="25">
        <v>19981.359577899027</v>
      </c>
      <c r="H10" s="26">
        <v>114219.14901750568</v>
      </c>
      <c r="I10" s="25">
        <v>22</v>
      </c>
      <c r="J10" s="25">
        <v>427033</v>
      </c>
      <c r="K10" s="25">
        <v>255850.99230916402</v>
      </c>
      <c r="L10" s="26">
        <v>257098.9248586742</v>
      </c>
      <c r="M10" s="25">
        <v>-1247.9325495102323</v>
      </c>
      <c r="N10" s="25">
        <v>118619.65056232522</v>
      </c>
    </row>
    <row r="11" spans="1:14" ht="30">
      <c r="A11" s="28">
        <v>6</v>
      </c>
      <c r="B11" s="36" t="s">
        <v>101</v>
      </c>
      <c r="C11" s="25">
        <v>25</v>
      </c>
      <c r="D11" s="25">
        <v>576126</v>
      </c>
      <c r="E11" s="25">
        <v>70188.346711677645</v>
      </c>
      <c r="F11" s="25">
        <v>100230.31417427406</v>
      </c>
      <c r="G11" s="25">
        <v>-30041.967462596403</v>
      </c>
      <c r="H11" s="26">
        <v>115856.34309135833</v>
      </c>
      <c r="I11" s="25">
        <v>25</v>
      </c>
      <c r="J11" s="25">
        <v>507846</v>
      </c>
      <c r="K11" s="25">
        <v>30265.885967604339</v>
      </c>
      <c r="L11" s="26">
        <v>58893.071660265152</v>
      </c>
      <c r="M11" s="25">
        <v>-28627.185692660827</v>
      </c>
      <c r="N11" s="25">
        <v>90970.261971191183</v>
      </c>
    </row>
    <row r="12" spans="1:14" ht="30">
      <c r="A12" s="28">
        <v>7</v>
      </c>
      <c r="B12" s="36" t="s">
        <v>100</v>
      </c>
      <c r="C12" s="25">
        <v>16</v>
      </c>
      <c r="D12" s="25">
        <v>282861</v>
      </c>
      <c r="E12" s="25">
        <v>14398.885574286516</v>
      </c>
      <c r="F12" s="25">
        <v>12948.349754866334</v>
      </c>
      <c r="G12" s="25">
        <v>1450.5358194201813</v>
      </c>
      <c r="H12" s="26">
        <v>32983.462196013301</v>
      </c>
      <c r="I12" s="25">
        <v>15</v>
      </c>
      <c r="J12" s="25">
        <v>252439</v>
      </c>
      <c r="K12" s="25">
        <v>3326.2585332996032</v>
      </c>
      <c r="L12" s="26">
        <v>11445.680335650333</v>
      </c>
      <c r="M12" s="25">
        <v>-8119.4218023507301</v>
      </c>
      <c r="N12" s="25">
        <v>25866.889240101551</v>
      </c>
    </row>
    <row r="13" spans="1:14" ht="30">
      <c r="A13" s="28">
        <v>8</v>
      </c>
      <c r="B13" s="36" t="s">
        <v>99</v>
      </c>
      <c r="C13" s="25">
        <v>13</v>
      </c>
      <c r="D13" s="25">
        <v>115666</v>
      </c>
      <c r="E13" s="25">
        <v>7792.9038721176912</v>
      </c>
      <c r="F13" s="25">
        <v>8580.8537209260012</v>
      </c>
      <c r="G13" s="25">
        <v>-787.94984880830737</v>
      </c>
      <c r="H13" s="26">
        <v>10054.516997055549</v>
      </c>
      <c r="I13" s="25">
        <v>12</v>
      </c>
      <c r="J13" s="25">
        <v>106466</v>
      </c>
      <c r="K13" s="25">
        <v>707.7207571443023</v>
      </c>
      <c r="L13" s="26">
        <v>2304.5226665229998</v>
      </c>
      <c r="M13" s="25">
        <v>-1596.8019093786977</v>
      </c>
      <c r="N13" s="25">
        <v>8664.2185510427935</v>
      </c>
    </row>
    <row r="14" spans="1:14" ht="30">
      <c r="A14" s="28">
        <v>9</v>
      </c>
      <c r="B14" s="36" t="s">
        <v>98</v>
      </c>
      <c r="C14" s="25">
        <v>2</v>
      </c>
      <c r="D14" s="25">
        <v>24559</v>
      </c>
      <c r="E14" s="25">
        <v>298.41337168699988</v>
      </c>
      <c r="F14" s="25">
        <v>412.40712025577812</v>
      </c>
      <c r="G14" s="25">
        <v>-113.99374856877824</v>
      </c>
      <c r="H14" s="26">
        <v>2523.489722334883</v>
      </c>
      <c r="I14" s="25">
        <v>6</v>
      </c>
      <c r="J14" s="25">
        <v>40448</v>
      </c>
      <c r="K14" s="25">
        <v>1741.0413924049994</v>
      </c>
      <c r="L14" s="26">
        <v>296.5884583699999</v>
      </c>
      <c r="M14" s="25">
        <v>1444.4529340349993</v>
      </c>
      <c r="N14" s="25">
        <v>4080.618572340964</v>
      </c>
    </row>
    <row r="15" spans="1:14" ht="30">
      <c r="A15" s="28">
        <v>10</v>
      </c>
      <c r="B15" s="36" t="s">
        <v>97</v>
      </c>
      <c r="C15" s="25">
        <v>25</v>
      </c>
      <c r="D15" s="25">
        <v>233672</v>
      </c>
      <c r="E15" s="25">
        <v>13439.990881683874</v>
      </c>
      <c r="F15" s="25">
        <v>15278.786411699244</v>
      </c>
      <c r="G15" s="25">
        <v>-1838.7955300153717</v>
      </c>
      <c r="H15" s="26">
        <v>25312.029601986666</v>
      </c>
      <c r="I15" s="25">
        <v>22</v>
      </c>
      <c r="J15" s="25">
        <v>220176</v>
      </c>
      <c r="K15" s="25">
        <v>5733.8019153681962</v>
      </c>
      <c r="L15" s="26">
        <v>8482.7077842962335</v>
      </c>
      <c r="M15" s="25">
        <v>-2748.9058689280378</v>
      </c>
      <c r="N15" s="25">
        <v>23364.678808972709</v>
      </c>
    </row>
    <row r="16" spans="1:14" ht="36.75" customHeight="1">
      <c r="A16" s="28">
        <v>11</v>
      </c>
      <c r="B16" s="36" t="s">
        <v>96</v>
      </c>
      <c r="C16" s="25">
        <v>21</v>
      </c>
      <c r="D16" s="25">
        <v>661554</v>
      </c>
      <c r="E16" s="25">
        <v>62033.573030129861</v>
      </c>
      <c r="F16" s="25">
        <v>99184.760399646562</v>
      </c>
      <c r="G16" s="25">
        <v>-37151.18736951668</v>
      </c>
      <c r="H16" s="26">
        <v>130073.36077217842</v>
      </c>
      <c r="I16" s="25">
        <v>21</v>
      </c>
      <c r="J16" s="25">
        <v>608447</v>
      </c>
      <c r="K16" s="25">
        <v>28535.343175723589</v>
      </c>
      <c r="L16" s="26">
        <v>47607.869947791725</v>
      </c>
      <c r="M16" s="25">
        <v>-19072.536772068132</v>
      </c>
      <c r="N16" s="25">
        <v>114844.94582451893</v>
      </c>
    </row>
    <row r="17" spans="1:14" ht="30">
      <c r="A17" s="28">
        <v>12</v>
      </c>
      <c r="B17" s="36" t="s">
        <v>95</v>
      </c>
      <c r="C17" s="25">
        <v>15</v>
      </c>
      <c r="D17" s="25">
        <v>271688</v>
      </c>
      <c r="E17" s="25">
        <v>6476.1527500377806</v>
      </c>
      <c r="F17" s="25">
        <v>5908.9684199269004</v>
      </c>
      <c r="G17" s="25">
        <v>567.18433011088086</v>
      </c>
      <c r="H17" s="26">
        <v>27772.365001717026</v>
      </c>
      <c r="I17" s="25">
        <v>15</v>
      </c>
      <c r="J17" s="25">
        <v>247040</v>
      </c>
      <c r="K17" s="25">
        <v>2402.2463760836672</v>
      </c>
      <c r="L17" s="26">
        <v>6700.5884633470005</v>
      </c>
      <c r="M17" s="25">
        <v>-4298.3420872633333</v>
      </c>
      <c r="N17" s="25">
        <v>24409.582581791383</v>
      </c>
    </row>
    <row r="18" spans="1:14" ht="30">
      <c r="A18" s="28">
        <v>13</v>
      </c>
      <c r="B18" s="36" t="s">
        <v>94</v>
      </c>
      <c r="C18" s="25">
        <v>22</v>
      </c>
      <c r="D18" s="25">
        <v>331836</v>
      </c>
      <c r="E18" s="25">
        <v>36998.113408362966</v>
      </c>
      <c r="F18" s="25">
        <v>67480.335266352005</v>
      </c>
      <c r="G18" s="25">
        <v>-30482.221857989021</v>
      </c>
      <c r="H18" s="26">
        <v>93383.346848393194</v>
      </c>
      <c r="I18" s="25">
        <v>23</v>
      </c>
      <c r="J18" s="25">
        <v>298204</v>
      </c>
      <c r="K18" s="25">
        <v>11317.158874823965</v>
      </c>
      <c r="L18" s="26">
        <v>34018.794227398328</v>
      </c>
      <c r="M18" s="25">
        <v>-22701.645352574367</v>
      </c>
      <c r="N18" s="25">
        <v>73323.756647823408</v>
      </c>
    </row>
    <row r="19" spans="1:14" ht="30">
      <c r="A19" s="28">
        <v>14</v>
      </c>
      <c r="B19" s="36" t="s">
        <v>93</v>
      </c>
      <c r="C19" s="25">
        <v>21</v>
      </c>
      <c r="D19" s="25">
        <v>178641</v>
      </c>
      <c r="E19" s="25">
        <v>9992.7467763317309</v>
      </c>
      <c r="F19" s="25">
        <v>11691.764096145602</v>
      </c>
      <c r="G19" s="25">
        <v>-1699.0173198138693</v>
      </c>
      <c r="H19" s="26">
        <v>15222.246259394407</v>
      </c>
      <c r="I19" s="25">
        <v>22</v>
      </c>
      <c r="J19" s="25">
        <v>171155</v>
      </c>
      <c r="K19" s="25">
        <v>4461.0445344906757</v>
      </c>
      <c r="L19" s="26">
        <v>3419.5729432019998</v>
      </c>
      <c r="M19" s="25">
        <v>1041.471591288675</v>
      </c>
      <c r="N19" s="25">
        <v>16794.648599257831</v>
      </c>
    </row>
    <row r="20" spans="1:14" ht="30">
      <c r="A20" s="28">
        <v>15</v>
      </c>
      <c r="B20" s="36" t="s">
        <v>92</v>
      </c>
      <c r="C20" s="25">
        <v>4</v>
      </c>
      <c r="D20" s="25">
        <v>44766</v>
      </c>
      <c r="E20" s="25">
        <v>551.15718260699998</v>
      </c>
      <c r="F20" s="25">
        <v>841.78870813699996</v>
      </c>
      <c r="G20" s="25">
        <v>-290.63152552999998</v>
      </c>
      <c r="H20" s="26">
        <v>1261.0202131107726</v>
      </c>
      <c r="I20" s="25">
        <v>5</v>
      </c>
      <c r="J20" s="25">
        <v>41728</v>
      </c>
      <c r="K20" s="25">
        <v>1591.218037478</v>
      </c>
      <c r="L20" s="26">
        <v>1103.469241302</v>
      </c>
      <c r="M20" s="25">
        <v>487.74879617599998</v>
      </c>
      <c r="N20" s="25">
        <v>1796.7638612211663</v>
      </c>
    </row>
    <row r="21" spans="1:14" ht="30">
      <c r="A21" s="28">
        <v>16</v>
      </c>
      <c r="B21" s="36" t="s">
        <v>91</v>
      </c>
      <c r="C21" s="25">
        <v>12</v>
      </c>
      <c r="D21" s="25">
        <v>262624</v>
      </c>
      <c r="E21" s="25">
        <v>114951.39380688425</v>
      </c>
      <c r="F21" s="25">
        <v>103517.67929646061</v>
      </c>
      <c r="G21" s="25">
        <v>11433.714510423659</v>
      </c>
      <c r="H21" s="26">
        <v>80631.805820900627</v>
      </c>
      <c r="I21" s="25">
        <v>12</v>
      </c>
      <c r="J21" s="25">
        <v>241031</v>
      </c>
      <c r="K21" s="25">
        <v>29044.881654739838</v>
      </c>
      <c r="L21" s="26">
        <v>56081.635018182009</v>
      </c>
      <c r="M21" s="25">
        <v>-27036.753363442174</v>
      </c>
      <c r="N21" s="25">
        <v>56323.56186716009</v>
      </c>
    </row>
    <row r="22" spans="1:14">
      <c r="A22" s="28"/>
      <c r="B22" s="34" t="s">
        <v>90</v>
      </c>
      <c r="C22" s="31">
        <v>312</v>
      </c>
      <c r="D22" s="31">
        <v>7386732</v>
      </c>
      <c r="E22" s="31">
        <v>8424634.4812420644</v>
      </c>
      <c r="F22" s="31">
        <v>8492988.8077219427</v>
      </c>
      <c r="G22" s="31">
        <v>-68354.346479889136</v>
      </c>
      <c r="H22" s="32">
        <v>1298961.0259360522</v>
      </c>
      <c r="I22" s="31">
        <v>314</v>
      </c>
      <c r="J22" s="31">
        <v>7174764</v>
      </c>
      <c r="K22" s="31">
        <v>8762511.8581924401</v>
      </c>
      <c r="L22" s="32">
        <v>8889230.4343787879</v>
      </c>
      <c r="M22" s="31">
        <v>-126718.59618634505</v>
      </c>
      <c r="N22" s="31">
        <v>1229659.9350328941</v>
      </c>
    </row>
    <row r="23" spans="1:14">
      <c r="A23" s="28"/>
      <c r="B23" s="29"/>
      <c r="C23" s="25"/>
      <c r="D23" s="25"/>
      <c r="E23" s="25"/>
      <c r="F23" s="25"/>
      <c r="G23" s="25"/>
      <c r="H23" s="26"/>
      <c r="I23" s="25"/>
      <c r="J23" s="25"/>
      <c r="K23" s="25"/>
      <c r="L23" s="26"/>
      <c r="M23" s="25"/>
      <c r="N23" s="25"/>
    </row>
    <row r="24" spans="1:14" ht="30">
      <c r="A24" s="37" t="s">
        <v>35</v>
      </c>
      <c r="B24" s="34" t="s">
        <v>34</v>
      </c>
      <c r="C24" s="25"/>
      <c r="D24" s="25"/>
      <c r="E24" s="25"/>
      <c r="F24" s="25"/>
      <c r="G24" s="25"/>
      <c r="H24" s="26"/>
      <c r="I24" s="25"/>
      <c r="J24" s="25"/>
      <c r="K24" s="25"/>
      <c r="L24" s="26"/>
      <c r="M24" s="25"/>
      <c r="N24" s="25"/>
    </row>
    <row r="25" spans="1:14" ht="30">
      <c r="A25" s="28">
        <v>17</v>
      </c>
      <c r="B25" s="38" t="s">
        <v>89</v>
      </c>
      <c r="C25" s="25">
        <v>14</v>
      </c>
      <c r="D25" s="25">
        <v>3082531</v>
      </c>
      <c r="E25" s="25">
        <v>34234.150921548069</v>
      </c>
      <c r="F25" s="25">
        <v>6077.7933488830895</v>
      </c>
      <c r="G25" s="25">
        <v>28156.357572664976</v>
      </c>
      <c r="H25" s="26">
        <v>54932.244775610241</v>
      </c>
      <c r="I25" s="25">
        <v>18</v>
      </c>
      <c r="J25" s="25">
        <v>4075693</v>
      </c>
      <c r="K25" s="25">
        <v>19793.111309659067</v>
      </c>
      <c r="L25" s="26">
        <v>9089.8356793430867</v>
      </c>
      <c r="M25" s="25">
        <v>10703.275630315977</v>
      </c>
      <c r="N25" s="25">
        <v>66874.993115146848</v>
      </c>
    </row>
    <row r="26" spans="1:14" ht="30">
      <c r="A26" s="28">
        <v>18</v>
      </c>
      <c r="B26" s="38" t="s">
        <v>88</v>
      </c>
      <c r="C26" s="25">
        <v>31</v>
      </c>
      <c r="D26" s="25">
        <v>12444858</v>
      </c>
      <c r="E26" s="25">
        <v>49719.837749833459</v>
      </c>
      <c r="F26" s="25">
        <v>36201.414036532311</v>
      </c>
      <c r="G26" s="25">
        <v>13518.423713301143</v>
      </c>
      <c r="H26" s="26">
        <v>226190.65882378205</v>
      </c>
      <c r="I26" s="25">
        <v>31</v>
      </c>
      <c r="J26" s="25">
        <v>12963430</v>
      </c>
      <c r="K26" s="25">
        <v>38468.821481374362</v>
      </c>
      <c r="L26" s="26">
        <v>31007.196912970892</v>
      </c>
      <c r="M26" s="25">
        <v>7461.6245684034693</v>
      </c>
      <c r="N26" s="25">
        <v>235167.66480386193</v>
      </c>
    </row>
    <row r="27" spans="1:14" ht="30">
      <c r="A27" s="28">
        <v>19</v>
      </c>
      <c r="B27" s="38" t="s">
        <v>87</v>
      </c>
      <c r="C27" s="25">
        <v>27</v>
      </c>
      <c r="D27" s="25">
        <v>6729990</v>
      </c>
      <c r="E27" s="25">
        <v>30934.796973458284</v>
      </c>
      <c r="F27" s="25">
        <v>16200.486759823089</v>
      </c>
      <c r="G27" s="25">
        <v>14734.310213635197</v>
      </c>
      <c r="H27" s="26">
        <v>110143.11748357932</v>
      </c>
      <c r="I27" s="25">
        <v>26</v>
      </c>
      <c r="J27" s="25">
        <v>7748622</v>
      </c>
      <c r="K27" s="25">
        <v>31114.476434747045</v>
      </c>
      <c r="L27" s="26">
        <v>14511.839344692189</v>
      </c>
      <c r="M27" s="25">
        <v>16602.637090054861</v>
      </c>
      <c r="N27" s="25">
        <v>126648.36154532872</v>
      </c>
    </row>
    <row r="28" spans="1:14" ht="30">
      <c r="A28" s="28">
        <v>20</v>
      </c>
      <c r="B28" s="38" t="s">
        <v>86</v>
      </c>
      <c r="C28" s="25">
        <v>26</v>
      </c>
      <c r="D28" s="25">
        <v>8705192</v>
      </c>
      <c r="E28" s="25">
        <v>41520.378876213668</v>
      </c>
      <c r="F28" s="25">
        <v>25211.56149834703</v>
      </c>
      <c r="G28" s="25">
        <v>16308.817377866631</v>
      </c>
      <c r="H28" s="26">
        <v>159928.03118272263</v>
      </c>
      <c r="I28" s="25">
        <v>29</v>
      </c>
      <c r="J28" s="25">
        <v>10499596</v>
      </c>
      <c r="K28" s="25">
        <v>38377.574306884264</v>
      </c>
      <c r="L28" s="26">
        <v>20300.818152842603</v>
      </c>
      <c r="M28" s="25">
        <v>18076.756154041654</v>
      </c>
      <c r="N28" s="25">
        <v>183246.27207988204</v>
      </c>
    </row>
    <row r="29" spans="1:14" ht="30">
      <c r="A29" s="28">
        <v>21</v>
      </c>
      <c r="B29" s="38" t="s">
        <v>85</v>
      </c>
      <c r="C29" s="25">
        <v>24</v>
      </c>
      <c r="D29" s="25">
        <v>7870459</v>
      </c>
      <c r="E29" s="25">
        <v>32427.131644519468</v>
      </c>
      <c r="F29" s="25">
        <v>22311.344772825243</v>
      </c>
      <c r="G29" s="25">
        <v>10115.776871694225</v>
      </c>
      <c r="H29" s="26">
        <v>106857.28950986583</v>
      </c>
      <c r="I29" s="25">
        <v>24</v>
      </c>
      <c r="J29" s="25">
        <v>10671838</v>
      </c>
      <c r="K29" s="25">
        <v>34988.578856392938</v>
      </c>
      <c r="L29" s="26">
        <v>15314.913852731648</v>
      </c>
      <c r="M29" s="25">
        <v>19673.665003661281</v>
      </c>
      <c r="N29" s="25">
        <v>131568.46458439529</v>
      </c>
    </row>
    <row r="30" spans="1:14" ht="30">
      <c r="A30" s="28">
        <v>22</v>
      </c>
      <c r="B30" s="38" t="s">
        <v>84</v>
      </c>
      <c r="C30" s="25">
        <v>8</v>
      </c>
      <c r="D30" s="25">
        <v>567533</v>
      </c>
      <c r="E30" s="25">
        <v>2425.8058784820996</v>
      </c>
      <c r="F30" s="25">
        <v>1282.0876154619768</v>
      </c>
      <c r="G30" s="25">
        <v>1143.7182630201225</v>
      </c>
      <c r="H30" s="26">
        <v>9818.9431666311702</v>
      </c>
      <c r="I30" s="25">
        <v>8</v>
      </c>
      <c r="J30" s="25">
        <v>596908</v>
      </c>
      <c r="K30" s="25">
        <v>1447.4097322279999</v>
      </c>
      <c r="L30" s="26">
        <v>1271.066974229067</v>
      </c>
      <c r="M30" s="25">
        <v>176.34275799893302</v>
      </c>
      <c r="N30" s="25">
        <v>10183.109828565208</v>
      </c>
    </row>
    <row r="31" spans="1:14" ht="30">
      <c r="A31" s="28">
        <v>23</v>
      </c>
      <c r="B31" s="38" t="s">
        <v>83</v>
      </c>
      <c r="C31" s="25">
        <v>22</v>
      </c>
      <c r="D31" s="25">
        <v>4022810</v>
      </c>
      <c r="E31" s="25">
        <v>14699.177836843039</v>
      </c>
      <c r="F31" s="25">
        <v>14726.708934778015</v>
      </c>
      <c r="G31" s="25">
        <v>-27.53109793497724</v>
      </c>
      <c r="H31" s="26">
        <v>78773.525217624163</v>
      </c>
      <c r="I31" s="25">
        <v>22</v>
      </c>
      <c r="J31" s="25">
        <v>4602572</v>
      </c>
      <c r="K31" s="25">
        <v>15185.496176971959</v>
      </c>
      <c r="L31" s="26">
        <v>8485.6843670252347</v>
      </c>
      <c r="M31" s="25">
        <v>6699.8118099467265</v>
      </c>
      <c r="N31" s="25">
        <v>89509.948636413494</v>
      </c>
    </row>
    <row r="32" spans="1:14" ht="30">
      <c r="A32" s="28">
        <v>24</v>
      </c>
      <c r="B32" s="38" t="s">
        <v>82</v>
      </c>
      <c r="C32" s="25">
        <v>26</v>
      </c>
      <c r="D32" s="25">
        <v>5067076</v>
      </c>
      <c r="E32" s="25">
        <v>32718.979333683419</v>
      </c>
      <c r="F32" s="25">
        <v>16720.993325544572</v>
      </c>
      <c r="G32" s="25">
        <v>15997.986008138845</v>
      </c>
      <c r="H32" s="26">
        <v>96710.251465738533</v>
      </c>
      <c r="I32" s="25">
        <v>26</v>
      </c>
      <c r="J32" s="25">
        <v>5321370</v>
      </c>
      <c r="K32" s="25">
        <v>20810.2927345565</v>
      </c>
      <c r="L32" s="26">
        <v>14700.330281867644</v>
      </c>
      <c r="M32" s="25">
        <v>6109.9624526888547</v>
      </c>
      <c r="N32" s="25">
        <v>99014.421106378606</v>
      </c>
    </row>
    <row r="33" spans="1:14" ht="30">
      <c r="A33" s="28">
        <v>25</v>
      </c>
      <c r="B33" s="38" t="s">
        <v>81</v>
      </c>
      <c r="C33" s="25">
        <v>117</v>
      </c>
      <c r="D33" s="25">
        <v>11894913</v>
      </c>
      <c r="E33" s="25">
        <v>68251.8484984893</v>
      </c>
      <c r="F33" s="25">
        <v>41123.357494312324</v>
      </c>
      <c r="G33" s="25">
        <v>27128.491004176976</v>
      </c>
      <c r="H33" s="26">
        <v>148830.47316170359</v>
      </c>
      <c r="I33" s="25">
        <v>125</v>
      </c>
      <c r="J33" s="25">
        <v>13118546</v>
      </c>
      <c r="K33" s="25">
        <v>55907.066329850997</v>
      </c>
      <c r="L33" s="26">
        <v>36105.012237744399</v>
      </c>
      <c r="M33" s="25">
        <v>19802.054092106595</v>
      </c>
      <c r="N33" s="25">
        <v>168775.22394683576</v>
      </c>
    </row>
    <row r="34" spans="1:14" ht="30">
      <c r="A34" s="28">
        <v>26</v>
      </c>
      <c r="B34" s="38" t="s">
        <v>80</v>
      </c>
      <c r="C34" s="25">
        <v>39</v>
      </c>
      <c r="D34" s="25">
        <v>13896408</v>
      </c>
      <c r="E34" s="25">
        <v>21134.928034322893</v>
      </c>
      <c r="F34" s="25">
        <v>19683.303263182817</v>
      </c>
      <c r="G34" s="25">
        <v>1451.6147711400743</v>
      </c>
      <c r="H34" s="26">
        <v>147840.96646965598</v>
      </c>
      <c r="I34" s="25">
        <v>42</v>
      </c>
      <c r="J34" s="25">
        <v>14968197</v>
      </c>
      <c r="K34" s="25">
        <v>19655.867793006069</v>
      </c>
      <c r="L34" s="26">
        <v>14597.5294201001</v>
      </c>
      <c r="M34" s="25">
        <v>5058.3383729059651</v>
      </c>
      <c r="N34" s="25">
        <v>149998.12114583436</v>
      </c>
    </row>
    <row r="35" spans="1:14" ht="30">
      <c r="A35" s="28">
        <v>27</v>
      </c>
      <c r="B35" s="38" t="s">
        <v>79</v>
      </c>
      <c r="C35" s="25">
        <v>31</v>
      </c>
      <c r="D35" s="25">
        <v>11648458</v>
      </c>
      <c r="E35" s="25">
        <v>72967.711090566401</v>
      </c>
      <c r="F35" s="25">
        <v>37090.827973694999</v>
      </c>
      <c r="G35" s="25">
        <v>35876.883116871395</v>
      </c>
      <c r="H35" s="26">
        <v>225430.26889062874</v>
      </c>
      <c r="I35" s="25">
        <v>35</v>
      </c>
      <c r="J35" s="25">
        <v>12664386</v>
      </c>
      <c r="K35" s="25">
        <v>47613.571598260663</v>
      </c>
      <c r="L35" s="26">
        <v>31758.689539553103</v>
      </c>
      <c r="M35" s="25">
        <v>15854.892058707548</v>
      </c>
      <c r="N35" s="25">
        <v>240790.96928937041</v>
      </c>
    </row>
    <row r="36" spans="1:14">
      <c r="A36" s="28"/>
      <c r="B36" s="34" t="s">
        <v>78</v>
      </c>
      <c r="C36" s="25">
        <v>365</v>
      </c>
      <c r="D36" s="25">
        <v>85930228</v>
      </c>
      <c r="E36" s="25">
        <v>401034.74683796015</v>
      </c>
      <c r="F36" s="31">
        <v>236629.87902338547</v>
      </c>
      <c r="G36" s="31">
        <v>164404.8478145746</v>
      </c>
      <c r="H36" s="32">
        <v>1365455.7701475422</v>
      </c>
      <c r="I36" s="25">
        <v>386</v>
      </c>
      <c r="J36" s="31">
        <v>97231158</v>
      </c>
      <c r="K36" s="31">
        <v>323362.26675393188</v>
      </c>
      <c r="L36" s="32">
        <v>197142.91676309996</v>
      </c>
      <c r="M36" s="25">
        <v>126219.35999083187</v>
      </c>
      <c r="N36" s="31">
        <v>1501777.5500820125</v>
      </c>
    </row>
    <row r="37" spans="1:14">
      <c r="A37" s="28"/>
      <c r="B37" s="29"/>
      <c r="C37" s="25"/>
      <c r="D37" s="25"/>
      <c r="E37" s="25"/>
      <c r="F37" s="25"/>
      <c r="G37" s="25"/>
      <c r="H37" s="26"/>
      <c r="I37" s="25"/>
      <c r="J37" s="25"/>
      <c r="K37" s="25"/>
      <c r="L37" s="26"/>
      <c r="M37" s="25"/>
      <c r="N37" s="25"/>
    </row>
    <row r="38" spans="1:14" ht="30">
      <c r="A38" s="37" t="s">
        <v>33</v>
      </c>
      <c r="B38" s="34" t="s">
        <v>77</v>
      </c>
      <c r="C38" s="25"/>
      <c r="D38" s="25"/>
      <c r="E38" s="25"/>
      <c r="F38" s="25"/>
      <c r="G38" s="25"/>
      <c r="H38" s="26"/>
      <c r="I38" s="25"/>
      <c r="J38" s="25"/>
      <c r="K38" s="25"/>
      <c r="L38" s="26"/>
      <c r="M38" s="25"/>
      <c r="N38" s="25"/>
    </row>
    <row r="39" spans="1:14" ht="30">
      <c r="A39" s="28">
        <v>28</v>
      </c>
      <c r="B39" s="38" t="s">
        <v>76</v>
      </c>
      <c r="C39" s="25">
        <v>21</v>
      </c>
      <c r="D39" s="25">
        <v>504505</v>
      </c>
      <c r="E39" s="25">
        <v>9589.8836142312175</v>
      </c>
      <c r="F39" s="25">
        <v>4959.6870710892872</v>
      </c>
      <c r="G39" s="25">
        <v>4630.1965431419312</v>
      </c>
      <c r="H39" s="26">
        <v>21073.643160429823</v>
      </c>
      <c r="I39" s="25">
        <v>20</v>
      </c>
      <c r="J39" s="25">
        <v>518630</v>
      </c>
      <c r="K39" s="25">
        <v>5090.9692422163316</v>
      </c>
      <c r="L39" s="26">
        <v>4162.8705089621681</v>
      </c>
      <c r="M39" s="25">
        <v>928.09873325416334</v>
      </c>
      <c r="N39" s="25">
        <v>22716.042859468995</v>
      </c>
    </row>
    <row r="40" spans="1:14" ht="45.75" customHeight="1">
      <c r="A40" s="28">
        <v>29</v>
      </c>
      <c r="B40" s="38" t="s">
        <v>75</v>
      </c>
      <c r="C40" s="25">
        <v>32</v>
      </c>
      <c r="D40" s="25">
        <v>5050651</v>
      </c>
      <c r="E40" s="25">
        <v>31896.637188260123</v>
      </c>
      <c r="F40" s="25">
        <v>28474.407153770164</v>
      </c>
      <c r="G40" s="25">
        <v>3422.2300344899604</v>
      </c>
      <c r="H40" s="26">
        <v>148518.68826714245</v>
      </c>
      <c r="I40" s="25">
        <v>31</v>
      </c>
      <c r="J40" s="25">
        <v>5316109</v>
      </c>
      <c r="K40" s="25">
        <v>25995.782843907531</v>
      </c>
      <c r="L40" s="26">
        <v>20241.663006449988</v>
      </c>
      <c r="M40" s="25">
        <v>5754.1298374575463</v>
      </c>
      <c r="N40" s="25">
        <v>153637.06093038726</v>
      </c>
    </row>
    <row r="41" spans="1:14" ht="48" customHeight="1">
      <c r="A41" s="28">
        <v>30</v>
      </c>
      <c r="B41" s="38" t="s">
        <v>74</v>
      </c>
      <c r="C41" s="25">
        <v>25</v>
      </c>
      <c r="D41" s="25">
        <v>4245466</v>
      </c>
      <c r="E41" s="25">
        <v>83995.978104833819</v>
      </c>
      <c r="F41" s="25">
        <v>26998.661940039332</v>
      </c>
      <c r="G41" s="25">
        <v>56997.316164804455</v>
      </c>
      <c r="H41" s="26">
        <v>178862.66073650969</v>
      </c>
      <c r="I41" s="25">
        <v>28</v>
      </c>
      <c r="J41" s="25">
        <v>4445077</v>
      </c>
      <c r="K41" s="25">
        <v>37515.049778877416</v>
      </c>
      <c r="L41" s="26">
        <v>32616.713281402393</v>
      </c>
      <c r="M41" s="25">
        <v>4898.3264974750173</v>
      </c>
      <c r="N41" s="25">
        <v>191440.46065441746</v>
      </c>
    </row>
    <row r="42" spans="1:14" ht="36.75" customHeight="1">
      <c r="A42" s="28">
        <v>31</v>
      </c>
      <c r="B42" s="38" t="s">
        <v>73</v>
      </c>
      <c r="C42" s="25">
        <v>10</v>
      </c>
      <c r="D42" s="25">
        <v>795488</v>
      </c>
      <c r="E42" s="25">
        <v>5798.7655610184038</v>
      </c>
      <c r="F42" s="25">
        <v>4300.5207990082235</v>
      </c>
      <c r="G42" s="25">
        <v>1498.24476201018</v>
      </c>
      <c r="H42" s="26">
        <v>19582.47600212496</v>
      </c>
      <c r="I42" s="25">
        <v>11</v>
      </c>
      <c r="J42" s="25">
        <v>1031458</v>
      </c>
      <c r="K42" s="25">
        <v>8987.130562985405</v>
      </c>
      <c r="L42" s="26">
        <v>3389.9959958209233</v>
      </c>
      <c r="M42" s="25">
        <v>5597.1345671644813</v>
      </c>
      <c r="N42" s="25">
        <v>25947.512029801208</v>
      </c>
    </row>
    <row r="43" spans="1:14" ht="30">
      <c r="A43" s="28">
        <v>32</v>
      </c>
      <c r="B43" s="38" t="s">
        <v>72</v>
      </c>
      <c r="C43" s="25">
        <v>25</v>
      </c>
      <c r="D43" s="25">
        <v>499685</v>
      </c>
      <c r="E43" s="25">
        <v>122159.11909202491</v>
      </c>
      <c r="F43" s="25">
        <v>99403.090747462425</v>
      </c>
      <c r="G43" s="25">
        <v>22756.038344562501</v>
      </c>
      <c r="H43" s="26">
        <v>95216.570856424194</v>
      </c>
      <c r="I43" s="25">
        <v>26</v>
      </c>
      <c r="J43" s="25">
        <v>458666</v>
      </c>
      <c r="K43" s="25">
        <v>62459.613897707844</v>
      </c>
      <c r="L43" s="26">
        <v>85473.407743343763</v>
      </c>
      <c r="M43" s="25">
        <v>-23013.803845635906</v>
      </c>
      <c r="N43" s="25">
        <v>77229.341575373081</v>
      </c>
    </row>
    <row r="44" spans="1:14" ht="30">
      <c r="A44" s="28">
        <v>33</v>
      </c>
      <c r="B44" s="38" t="s">
        <v>71</v>
      </c>
      <c r="C44" s="25">
        <v>22</v>
      </c>
      <c r="D44" s="25">
        <v>354715</v>
      </c>
      <c r="E44" s="25">
        <v>13126.478304623159</v>
      </c>
      <c r="F44" s="25">
        <v>7210.2249563141413</v>
      </c>
      <c r="G44" s="25">
        <v>5916.2533483090247</v>
      </c>
      <c r="H44" s="26">
        <v>16664.064130478466</v>
      </c>
      <c r="I44" s="25">
        <v>22</v>
      </c>
      <c r="J44" s="25">
        <v>363214</v>
      </c>
      <c r="K44" s="25">
        <v>5886.7858881128213</v>
      </c>
      <c r="L44" s="26">
        <v>6491.7294052039852</v>
      </c>
      <c r="M44" s="25">
        <v>-604.95351709116369</v>
      </c>
      <c r="N44" s="25">
        <v>16444.569205252796</v>
      </c>
    </row>
    <row r="45" spans="1:14">
      <c r="A45" s="28"/>
      <c r="B45" s="34" t="s">
        <v>70</v>
      </c>
      <c r="C45" s="31">
        <v>135</v>
      </c>
      <c r="D45" s="31">
        <v>11450510</v>
      </c>
      <c r="E45" s="31">
        <v>266566.86186499166</v>
      </c>
      <c r="F45" s="31">
        <v>171346.59266768355</v>
      </c>
      <c r="G45" s="31">
        <v>95220.279197318057</v>
      </c>
      <c r="H45" s="32">
        <v>479918.10315310961</v>
      </c>
      <c r="I45" s="31">
        <v>138</v>
      </c>
      <c r="J45" s="31">
        <v>12133154</v>
      </c>
      <c r="K45" s="31">
        <v>145935.33221380736</v>
      </c>
      <c r="L45" s="32">
        <v>152376.37994118323</v>
      </c>
      <c r="M45" s="31">
        <v>-6441.0677273758611</v>
      </c>
      <c r="N45" s="31">
        <v>487414.9872547008</v>
      </c>
    </row>
    <row r="46" spans="1:14">
      <c r="A46" s="28"/>
      <c r="B46" s="29"/>
      <c r="C46" s="25"/>
      <c r="D46" s="25"/>
      <c r="E46" s="25"/>
      <c r="F46" s="25"/>
      <c r="G46" s="25"/>
      <c r="H46" s="26"/>
      <c r="I46" s="25"/>
      <c r="J46" s="25"/>
      <c r="K46" s="25"/>
      <c r="L46" s="26"/>
      <c r="M46" s="25"/>
      <c r="N46" s="25"/>
    </row>
    <row r="47" spans="1:14" ht="30">
      <c r="A47" s="37" t="s">
        <v>69</v>
      </c>
      <c r="B47" s="34" t="s">
        <v>68</v>
      </c>
      <c r="C47" s="25"/>
      <c r="D47" s="25"/>
      <c r="E47" s="25"/>
      <c r="F47" s="25"/>
      <c r="G47" s="25"/>
      <c r="H47" s="26"/>
      <c r="I47" s="25"/>
      <c r="J47" s="25"/>
      <c r="K47" s="25"/>
      <c r="L47" s="26"/>
      <c r="M47" s="25"/>
      <c r="N47" s="25"/>
    </row>
    <row r="48" spans="1:14" ht="30">
      <c r="A48" s="28">
        <v>34</v>
      </c>
      <c r="B48" s="38" t="s">
        <v>67</v>
      </c>
      <c r="C48" s="25">
        <v>25</v>
      </c>
      <c r="D48" s="25">
        <v>2684311</v>
      </c>
      <c r="E48" s="25">
        <v>2338.6553341359968</v>
      </c>
      <c r="F48" s="25">
        <v>1581.2515796068587</v>
      </c>
      <c r="G48" s="25">
        <v>757.40375452913838</v>
      </c>
      <c r="H48" s="26">
        <v>16405.532726651512</v>
      </c>
      <c r="I48" s="25">
        <v>26</v>
      </c>
      <c r="J48" s="25">
        <v>2753542</v>
      </c>
      <c r="K48" s="25">
        <v>2218.389188888998</v>
      </c>
      <c r="L48" s="26">
        <v>1252.3378237900013</v>
      </c>
      <c r="M48" s="25">
        <v>966.0513650989966</v>
      </c>
      <c r="N48" s="25">
        <v>17810.880187388473</v>
      </c>
    </row>
    <row r="49" spans="1:14" ht="30">
      <c r="A49" s="28">
        <v>35</v>
      </c>
      <c r="B49" s="38" t="s">
        <v>66</v>
      </c>
      <c r="C49" s="25">
        <v>10</v>
      </c>
      <c r="D49" s="25">
        <v>2894434</v>
      </c>
      <c r="E49" s="25">
        <v>1061.2741119560001</v>
      </c>
      <c r="F49" s="25">
        <v>554.14229801200008</v>
      </c>
      <c r="G49" s="25">
        <v>507.13181394399993</v>
      </c>
      <c r="H49" s="26">
        <v>13131.235289600159</v>
      </c>
      <c r="I49" s="25">
        <v>10</v>
      </c>
      <c r="J49" s="25">
        <v>2924260</v>
      </c>
      <c r="K49" s="25">
        <v>1117.054057177</v>
      </c>
      <c r="L49" s="26">
        <v>470.95148784699995</v>
      </c>
      <c r="M49" s="25">
        <v>646.10256932999994</v>
      </c>
      <c r="N49" s="25">
        <v>14169.724283753567</v>
      </c>
    </row>
    <row r="50" spans="1:14">
      <c r="A50" s="28"/>
      <c r="B50" s="34" t="s">
        <v>65</v>
      </c>
      <c r="C50" s="31">
        <v>35</v>
      </c>
      <c r="D50" s="31">
        <v>5578745</v>
      </c>
      <c r="E50" s="31">
        <v>3399.9294460919969</v>
      </c>
      <c r="F50" s="31">
        <v>2135.3938776188588</v>
      </c>
      <c r="G50" s="31">
        <v>1264.5355684731383</v>
      </c>
      <c r="H50" s="32">
        <v>29536.76801625167</v>
      </c>
      <c r="I50" s="31">
        <v>36</v>
      </c>
      <c r="J50" s="31">
        <v>5677802</v>
      </c>
      <c r="K50" s="31">
        <v>3335.4432460659982</v>
      </c>
      <c r="L50" s="32">
        <v>1723.2893116370012</v>
      </c>
      <c r="M50" s="31">
        <v>1612.1539344289965</v>
      </c>
      <c r="N50" s="31">
        <v>31980.60447114204</v>
      </c>
    </row>
    <row r="51" spans="1:14">
      <c r="A51" s="28"/>
      <c r="B51" s="29"/>
      <c r="C51" s="25"/>
      <c r="D51" s="25"/>
      <c r="E51" s="25"/>
      <c r="F51" s="25"/>
      <c r="G51" s="25"/>
      <c r="H51" s="26"/>
      <c r="I51" s="25"/>
      <c r="J51" s="25"/>
      <c r="K51" s="25"/>
      <c r="L51" s="26"/>
      <c r="M51" s="25"/>
      <c r="N51" s="25"/>
    </row>
    <row r="52" spans="1:14">
      <c r="A52" s="37" t="s">
        <v>64</v>
      </c>
      <c r="B52" s="34" t="s">
        <v>63</v>
      </c>
      <c r="C52" s="25"/>
      <c r="D52" s="25"/>
      <c r="E52" s="25"/>
      <c r="F52" s="25"/>
      <c r="G52" s="25"/>
      <c r="H52" s="26"/>
      <c r="I52" s="25"/>
      <c r="J52" s="25"/>
      <c r="K52" s="25"/>
      <c r="L52" s="26"/>
      <c r="M52" s="25"/>
      <c r="N52" s="25"/>
    </row>
    <row r="53" spans="1:14" ht="30">
      <c r="A53" s="28">
        <v>36</v>
      </c>
      <c r="B53" s="36" t="s">
        <v>62</v>
      </c>
      <c r="C53" s="25">
        <v>93</v>
      </c>
      <c r="D53" s="25">
        <v>2469089</v>
      </c>
      <c r="E53" s="25">
        <v>55917.401733357532</v>
      </c>
      <c r="F53" s="25">
        <v>11147.099271620327</v>
      </c>
      <c r="G53" s="25">
        <v>44770.312461737201</v>
      </c>
      <c r="H53" s="26">
        <v>68675.73366935263</v>
      </c>
      <c r="I53" s="25">
        <v>163</v>
      </c>
      <c r="J53" s="25">
        <v>3582822</v>
      </c>
      <c r="K53" s="25">
        <v>93255.075070371488</v>
      </c>
      <c r="L53" s="26">
        <v>24812.733278468218</v>
      </c>
      <c r="M53" s="25">
        <v>68442.331791903285</v>
      </c>
      <c r="N53" s="25">
        <v>138814.08936797889</v>
      </c>
    </row>
    <row r="54" spans="1:14" ht="30">
      <c r="A54" s="28">
        <v>37</v>
      </c>
      <c r="B54" s="36" t="s">
        <v>61</v>
      </c>
      <c r="C54" s="25">
        <v>11</v>
      </c>
      <c r="D54" s="25">
        <v>4241840</v>
      </c>
      <c r="E54" s="25">
        <v>4975.8459720599994</v>
      </c>
      <c r="F54" s="25">
        <v>2435.230779175452</v>
      </c>
      <c r="G54" s="25">
        <v>2540.6151928845475</v>
      </c>
      <c r="H54" s="26">
        <v>19280.88890840497</v>
      </c>
      <c r="I54" s="25">
        <v>12</v>
      </c>
      <c r="J54" s="25">
        <v>4693916</v>
      </c>
      <c r="K54" s="25">
        <v>3418.5874961</v>
      </c>
      <c r="L54" s="26">
        <v>2499.2025576402038</v>
      </c>
      <c r="M54" s="25">
        <v>919.38493845979599</v>
      </c>
      <c r="N54" s="25">
        <v>21399.707891456939</v>
      </c>
    </row>
    <row r="55" spans="1:14" ht="30">
      <c r="A55" s="28">
        <v>38</v>
      </c>
      <c r="B55" s="36" t="s">
        <v>60</v>
      </c>
      <c r="C55" s="25">
        <v>124</v>
      </c>
      <c r="D55" s="25">
        <v>10541730</v>
      </c>
      <c r="E55" s="25">
        <v>139616.10560208157</v>
      </c>
      <c r="F55" s="25">
        <v>58766.734531716036</v>
      </c>
      <c r="G55" s="25">
        <v>80849.371070365567</v>
      </c>
      <c r="H55" s="26">
        <v>411362.40884253057</v>
      </c>
      <c r="I55" s="25">
        <v>155</v>
      </c>
      <c r="J55" s="25">
        <v>11963506</v>
      </c>
      <c r="K55" s="25">
        <v>140016.245744049</v>
      </c>
      <c r="L55" s="26">
        <v>80159.256876121159</v>
      </c>
      <c r="M55" s="25">
        <v>59856.988867927845</v>
      </c>
      <c r="N55" s="25">
        <v>481776.03992813709</v>
      </c>
    </row>
    <row r="56" spans="1:14" ht="45">
      <c r="A56" s="28">
        <v>39</v>
      </c>
      <c r="B56" s="36" t="s">
        <v>59</v>
      </c>
      <c r="C56" s="25">
        <v>45</v>
      </c>
      <c r="D56" s="25">
        <v>1254895</v>
      </c>
      <c r="E56" s="25">
        <v>15035.833834453095</v>
      </c>
      <c r="F56" s="25">
        <v>4361.9372485021986</v>
      </c>
      <c r="G56" s="25">
        <v>10673.896585950893</v>
      </c>
      <c r="H56" s="26">
        <v>22609.185769324682</v>
      </c>
      <c r="I56" s="25">
        <v>49</v>
      </c>
      <c r="J56" s="25">
        <v>1274592</v>
      </c>
      <c r="K56" s="25">
        <v>5848.5072502319517</v>
      </c>
      <c r="L56" s="26">
        <v>4382.711236096784</v>
      </c>
      <c r="M56" s="25">
        <v>1465.8060141351671</v>
      </c>
      <c r="N56" s="25">
        <v>21893.029864101893</v>
      </c>
    </row>
    <row r="57" spans="1:14">
      <c r="A57" s="28"/>
      <c r="B57" s="34" t="s">
        <v>58</v>
      </c>
      <c r="C57" s="31">
        <v>273</v>
      </c>
      <c r="D57" s="31">
        <v>18507554</v>
      </c>
      <c r="E57" s="31">
        <v>215545.18714195222</v>
      </c>
      <c r="F57" s="31">
        <v>76711.001831014015</v>
      </c>
      <c r="G57" s="31">
        <v>138834.1953109382</v>
      </c>
      <c r="H57" s="32">
        <v>521928.2171896128</v>
      </c>
      <c r="I57" s="31">
        <v>379</v>
      </c>
      <c r="J57" s="31">
        <v>21514836</v>
      </c>
      <c r="K57" s="31">
        <v>242538.41556075242</v>
      </c>
      <c r="L57" s="32">
        <v>111853.90394832638</v>
      </c>
      <c r="M57" s="31">
        <v>130684.51161242608</v>
      </c>
      <c r="N57" s="31">
        <v>663882.86705167475</v>
      </c>
    </row>
    <row r="58" spans="1:14">
      <c r="A58" s="28"/>
      <c r="B58" s="29"/>
      <c r="C58" s="25"/>
      <c r="D58" s="25"/>
      <c r="E58" s="25"/>
      <c r="F58" s="25"/>
      <c r="G58" s="25"/>
      <c r="H58" s="26"/>
      <c r="I58" s="25"/>
      <c r="J58" s="25"/>
      <c r="K58" s="25"/>
      <c r="L58" s="26"/>
      <c r="M58" s="25"/>
      <c r="N58" s="25"/>
    </row>
    <row r="59" spans="1:14" ht="30">
      <c r="A59" s="28"/>
      <c r="B59" s="34" t="s">
        <v>57</v>
      </c>
      <c r="C59" s="31">
        <v>1120</v>
      </c>
      <c r="D59" s="31">
        <v>128853769</v>
      </c>
      <c r="E59" s="31">
        <v>9311181.2065330613</v>
      </c>
      <c r="F59" s="31">
        <v>8979811.6751216445</v>
      </c>
      <c r="G59" s="31">
        <v>331369.51141141483</v>
      </c>
      <c r="H59" s="32">
        <v>3695799.8844425688</v>
      </c>
      <c r="I59" s="31">
        <v>1253</v>
      </c>
      <c r="J59" s="31">
        <v>143731714</v>
      </c>
      <c r="K59" s="31">
        <v>9477683.3159669992</v>
      </c>
      <c r="L59" s="32">
        <v>9352326.9243430346</v>
      </c>
      <c r="M59" s="31">
        <v>125356.36162396603</v>
      </c>
      <c r="N59" s="31">
        <v>3914715.943892424</v>
      </c>
    </row>
    <row r="60" spans="1:14">
      <c r="A60" s="28"/>
      <c r="B60" s="29"/>
      <c r="C60" s="25"/>
      <c r="D60" s="25"/>
      <c r="E60" s="25"/>
      <c r="F60" s="25"/>
      <c r="G60" s="25"/>
      <c r="H60" s="26"/>
      <c r="I60" s="25"/>
      <c r="J60" s="25"/>
      <c r="K60" s="25"/>
      <c r="L60" s="26"/>
      <c r="M60" s="25"/>
      <c r="N60" s="25"/>
    </row>
    <row r="61" spans="1:14" s="30" customFormat="1" ht="30">
      <c r="A61" s="35" t="s">
        <v>56</v>
      </c>
      <c r="B61" s="34" t="s">
        <v>55</v>
      </c>
      <c r="C61" s="25"/>
      <c r="D61" s="25"/>
      <c r="E61" s="25"/>
      <c r="F61" s="25"/>
      <c r="G61" s="25"/>
      <c r="H61" s="26"/>
      <c r="I61" s="25"/>
      <c r="J61" s="25"/>
      <c r="K61" s="25"/>
      <c r="L61" s="26"/>
      <c r="M61" s="25"/>
      <c r="N61" s="25"/>
    </row>
    <row r="62" spans="1:14" ht="30">
      <c r="A62" s="28" t="s">
        <v>37</v>
      </c>
      <c r="B62" s="27" t="s">
        <v>54</v>
      </c>
      <c r="C62" s="25"/>
      <c r="D62" s="25"/>
      <c r="E62" s="25"/>
      <c r="F62" s="25"/>
      <c r="G62" s="25"/>
      <c r="H62" s="26"/>
      <c r="I62" s="25"/>
      <c r="J62" s="25"/>
      <c r="K62" s="25"/>
      <c r="L62" s="26"/>
      <c r="M62" s="25"/>
      <c r="N62" s="25"/>
    </row>
    <row r="63" spans="1:14" ht="30">
      <c r="A63" s="28" t="s">
        <v>46</v>
      </c>
      <c r="B63" s="27" t="s">
        <v>53</v>
      </c>
      <c r="C63" s="25">
        <v>296</v>
      </c>
      <c r="D63" s="25">
        <v>190581</v>
      </c>
      <c r="E63" s="25">
        <v>5765.9153788780004</v>
      </c>
      <c r="F63" s="25">
        <v>78410.630944673991</v>
      </c>
      <c r="G63" s="25">
        <v>-72644.715565795996</v>
      </c>
      <c r="H63" s="26">
        <v>48381.267040985796</v>
      </c>
      <c r="I63" s="25">
        <v>107</v>
      </c>
      <c r="J63" s="25">
        <v>137036</v>
      </c>
      <c r="K63" s="25">
        <v>12478.137341189</v>
      </c>
      <c r="L63" s="26">
        <v>39528.297116662994</v>
      </c>
      <c r="M63" s="25">
        <v>-27050.159775474003</v>
      </c>
      <c r="N63" s="25">
        <v>21741.500691176483</v>
      </c>
    </row>
    <row r="64" spans="1:14" ht="30">
      <c r="A64" s="28" t="s">
        <v>44</v>
      </c>
      <c r="B64" s="27" t="s">
        <v>52</v>
      </c>
      <c r="C64" s="25">
        <v>13</v>
      </c>
      <c r="D64" s="25">
        <v>30736</v>
      </c>
      <c r="E64" s="25">
        <v>0</v>
      </c>
      <c r="F64" s="25">
        <v>1070.6066423470008</v>
      </c>
      <c r="G64" s="25">
        <v>-1070.6066423470008</v>
      </c>
      <c r="H64" s="26">
        <v>1619.3185228184675</v>
      </c>
      <c r="I64" s="25">
        <v>7</v>
      </c>
      <c r="J64" s="25">
        <v>12654</v>
      </c>
      <c r="K64" s="25">
        <v>0</v>
      </c>
      <c r="L64" s="26">
        <v>996.48226731</v>
      </c>
      <c r="M64" s="25">
        <v>-996.48226731</v>
      </c>
      <c r="N64" s="25">
        <v>635.80868953926154</v>
      </c>
    </row>
    <row r="65" spans="1:14" ht="30">
      <c r="A65" s="28" t="s">
        <v>51</v>
      </c>
      <c r="B65" s="27" t="s">
        <v>50</v>
      </c>
      <c r="C65" s="25">
        <v>8</v>
      </c>
      <c r="D65" s="25">
        <v>80</v>
      </c>
      <c r="E65" s="25">
        <v>0</v>
      </c>
      <c r="F65" s="25">
        <v>319.00415644900005</v>
      </c>
      <c r="G65" s="25">
        <v>-319.00415644899999</v>
      </c>
      <c r="H65" s="26">
        <v>2002.7042547329415</v>
      </c>
      <c r="I65" s="25">
        <v>7</v>
      </c>
      <c r="J65" s="25">
        <v>52</v>
      </c>
      <c r="K65" s="25">
        <v>0</v>
      </c>
      <c r="L65" s="26">
        <v>170.58246101400005</v>
      </c>
      <c r="M65" s="25">
        <v>-170.58246101399999</v>
      </c>
      <c r="N65" s="25">
        <v>1967.7180355136775</v>
      </c>
    </row>
    <row r="66" spans="1:14" ht="30">
      <c r="A66" s="28" t="s">
        <v>49</v>
      </c>
      <c r="B66" s="27" t="s">
        <v>48</v>
      </c>
      <c r="C66" s="25">
        <v>1</v>
      </c>
      <c r="D66" s="25">
        <v>717</v>
      </c>
      <c r="E66" s="25">
        <v>0</v>
      </c>
      <c r="F66" s="25">
        <v>681.48556368900017</v>
      </c>
      <c r="G66" s="25">
        <v>-681.48556368900017</v>
      </c>
      <c r="H66" s="26">
        <v>60.144167316599997</v>
      </c>
      <c r="I66" s="25">
        <v>0</v>
      </c>
      <c r="J66" s="25">
        <v>0</v>
      </c>
      <c r="K66" s="25">
        <v>0</v>
      </c>
      <c r="L66" s="26">
        <v>60.595893031000003</v>
      </c>
      <c r="M66" s="25">
        <v>-60.595893031000003</v>
      </c>
      <c r="N66" s="25">
        <v>0</v>
      </c>
    </row>
    <row r="67" spans="1:14" ht="30">
      <c r="A67" s="28"/>
      <c r="B67" s="34" t="s">
        <v>47</v>
      </c>
      <c r="C67" s="31">
        <v>318</v>
      </c>
      <c r="D67" s="31">
        <v>222114</v>
      </c>
      <c r="E67" s="31">
        <v>5765.9153788780004</v>
      </c>
      <c r="F67" s="31">
        <v>80481.727307158988</v>
      </c>
      <c r="G67" s="31">
        <v>-74715.811928280993</v>
      </c>
      <c r="H67" s="32">
        <v>52063.433985853801</v>
      </c>
      <c r="I67" s="31">
        <v>121</v>
      </c>
      <c r="J67" s="31">
        <v>149742</v>
      </c>
      <c r="K67" s="31">
        <v>12478.137341189</v>
      </c>
      <c r="L67" s="32">
        <v>40755.957738017991</v>
      </c>
      <c r="M67" s="31">
        <v>-28277.820396829004</v>
      </c>
      <c r="N67" s="31">
        <v>24345.027416229423</v>
      </c>
    </row>
    <row r="68" spans="1:14">
      <c r="A68" s="28"/>
      <c r="B68" s="29"/>
      <c r="C68" s="25"/>
      <c r="D68" s="25"/>
      <c r="E68" s="25"/>
      <c r="F68" s="25"/>
      <c r="G68" s="25"/>
      <c r="H68" s="26"/>
      <c r="I68" s="25"/>
      <c r="J68" s="25"/>
      <c r="K68" s="25"/>
      <c r="L68" s="26"/>
      <c r="M68" s="25"/>
      <c r="N68" s="25"/>
    </row>
    <row r="69" spans="1:14" ht="30">
      <c r="A69" s="28" t="s">
        <v>35</v>
      </c>
      <c r="B69" s="27" t="s">
        <v>34</v>
      </c>
      <c r="C69" s="25"/>
      <c r="D69" s="25"/>
      <c r="E69" s="25"/>
      <c r="F69" s="25"/>
      <c r="G69" s="25"/>
      <c r="H69" s="26"/>
      <c r="I69" s="25"/>
      <c r="J69" s="25"/>
      <c r="K69" s="25"/>
      <c r="L69" s="26"/>
      <c r="M69" s="25"/>
      <c r="N69" s="25"/>
    </row>
    <row r="70" spans="1:14" ht="30">
      <c r="A70" s="28" t="s">
        <v>46</v>
      </c>
      <c r="B70" s="27" t="s">
        <v>45</v>
      </c>
      <c r="C70" s="25">
        <v>19</v>
      </c>
      <c r="D70" s="25">
        <v>313073</v>
      </c>
      <c r="E70" s="25">
        <v>0</v>
      </c>
      <c r="F70" s="25">
        <v>1091.6316456019999</v>
      </c>
      <c r="G70" s="25">
        <v>-1091.6316456019999</v>
      </c>
      <c r="H70" s="26">
        <v>3752.6828580150691</v>
      </c>
      <c r="I70" s="25">
        <v>19</v>
      </c>
      <c r="J70" s="25">
        <v>298874</v>
      </c>
      <c r="K70" s="25">
        <v>0</v>
      </c>
      <c r="L70" s="26">
        <v>271.222360541</v>
      </c>
      <c r="M70" s="25">
        <v>-271.222360541</v>
      </c>
      <c r="N70" s="25">
        <v>3440.1580493382171</v>
      </c>
    </row>
    <row r="71" spans="1:14" ht="30">
      <c r="A71" s="28" t="s">
        <v>44</v>
      </c>
      <c r="B71" s="27" t="s">
        <v>43</v>
      </c>
      <c r="C71" s="25">
        <v>17</v>
      </c>
      <c r="D71" s="25">
        <v>112646</v>
      </c>
      <c r="E71" s="25">
        <v>0</v>
      </c>
      <c r="F71" s="25">
        <v>9218.9669312039987</v>
      </c>
      <c r="G71" s="25">
        <v>-9218.9669312039987</v>
      </c>
      <c r="H71" s="26">
        <v>4520.0516546157169</v>
      </c>
      <c r="I71" s="25">
        <v>11</v>
      </c>
      <c r="J71" s="25">
        <v>67552</v>
      </c>
      <c r="K71" s="25">
        <v>0.01</v>
      </c>
      <c r="L71" s="26">
        <v>1363.0878171939999</v>
      </c>
      <c r="M71" s="25">
        <v>-1363.0778171940001</v>
      </c>
      <c r="N71" s="25">
        <v>3124.5052573954922</v>
      </c>
    </row>
    <row r="72" spans="1:14" ht="30">
      <c r="A72" s="28"/>
      <c r="B72" s="34" t="s">
        <v>42</v>
      </c>
      <c r="C72" s="31">
        <v>36</v>
      </c>
      <c r="D72" s="31">
        <v>425719</v>
      </c>
      <c r="E72" s="31">
        <v>0</v>
      </c>
      <c r="F72" s="31">
        <v>10310.598576805998</v>
      </c>
      <c r="G72" s="31">
        <v>-10310.598576805998</v>
      </c>
      <c r="H72" s="32">
        <v>8272.7345126307864</v>
      </c>
      <c r="I72" s="31">
        <v>30</v>
      </c>
      <c r="J72" s="31">
        <v>366426</v>
      </c>
      <c r="K72" s="31">
        <v>0.01</v>
      </c>
      <c r="L72" s="32">
        <v>1634.3101777349998</v>
      </c>
      <c r="M72" s="31">
        <v>-1634.300177735</v>
      </c>
      <c r="N72" s="31">
        <v>6564.6633067337098</v>
      </c>
    </row>
    <row r="73" spans="1:14">
      <c r="A73" s="28"/>
      <c r="B73" s="29"/>
      <c r="C73" s="25"/>
      <c r="D73" s="25"/>
      <c r="E73" s="25"/>
      <c r="F73" s="25"/>
      <c r="G73" s="25"/>
      <c r="H73" s="26"/>
      <c r="I73" s="25"/>
      <c r="J73" s="25"/>
      <c r="K73" s="25"/>
      <c r="L73" s="26"/>
      <c r="M73" s="25"/>
      <c r="N73" s="25"/>
    </row>
    <row r="74" spans="1:14" ht="30">
      <c r="A74" s="28" t="s">
        <v>33</v>
      </c>
      <c r="B74" s="27" t="s">
        <v>41</v>
      </c>
      <c r="C74" s="31">
        <v>0</v>
      </c>
      <c r="D74" s="31">
        <v>0</v>
      </c>
      <c r="E74" s="31">
        <v>0</v>
      </c>
      <c r="F74" s="31">
        <v>0</v>
      </c>
      <c r="G74" s="31">
        <v>0</v>
      </c>
      <c r="H74" s="31">
        <v>0</v>
      </c>
      <c r="I74" s="31">
        <v>0</v>
      </c>
      <c r="J74" s="31">
        <v>0</v>
      </c>
      <c r="K74" s="31">
        <v>0</v>
      </c>
      <c r="L74" s="31">
        <v>0</v>
      </c>
      <c r="M74" s="31">
        <v>0</v>
      </c>
      <c r="N74" s="31">
        <v>0</v>
      </c>
    </row>
    <row r="75" spans="1:14">
      <c r="A75" s="28"/>
      <c r="B75" s="29"/>
      <c r="C75" s="25"/>
      <c r="D75" s="25"/>
      <c r="E75" s="25"/>
      <c r="F75" s="25"/>
      <c r="G75" s="25"/>
      <c r="H75" s="26"/>
      <c r="I75" s="25"/>
      <c r="J75" s="25"/>
      <c r="K75" s="25"/>
      <c r="L75" s="26"/>
      <c r="M75" s="25"/>
      <c r="N75" s="25"/>
    </row>
    <row r="76" spans="1:14" ht="30">
      <c r="A76" s="28"/>
      <c r="B76" s="34" t="s">
        <v>40</v>
      </c>
      <c r="C76" s="31">
        <v>354</v>
      </c>
      <c r="D76" s="31">
        <v>647833</v>
      </c>
      <c r="E76" s="31">
        <v>5765.9153788780004</v>
      </c>
      <c r="F76" s="31">
        <v>90792.325883964979</v>
      </c>
      <c r="G76" s="31">
        <v>-85026.410505086998</v>
      </c>
      <c r="H76" s="32">
        <v>60336.168498484585</v>
      </c>
      <c r="I76" s="31">
        <v>151</v>
      </c>
      <c r="J76" s="31">
        <v>516168</v>
      </c>
      <c r="K76" s="31">
        <v>12478.147341189</v>
      </c>
      <c r="L76" s="32">
        <v>42390.267915752993</v>
      </c>
      <c r="M76" s="31">
        <v>-29912.120574564004</v>
      </c>
      <c r="N76" s="31">
        <v>30909.690722963132</v>
      </c>
    </row>
    <row r="77" spans="1:14">
      <c r="A77" s="28"/>
      <c r="B77" s="29"/>
      <c r="C77" s="25"/>
      <c r="D77" s="25"/>
      <c r="E77" s="25"/>
      <c r="F77" s="25"/>
      <c r="G77" s="25"/>
      <c r="H77" s="26"/>
      <c r="I77" s="25"/>
      <c r="J77" s="25"/>
      <c r="K77" s="25"/>
      <c r="L77" s="26"/>
      <c r="M77" s="25"/>
      <c r="N77" s="25"/>
    </row>
    <row r="78" spans="1:14" s="30" customFormat="1" ht="31.5" customHeight="1">
      <c r="A78" s="35" t="s">
        <v>39</v>
      </c>
      <c r="B78" s="34" t="s">
        <v>38</v>
      </c>
      <c r="C78" s="25"/>
      <c r="D78" s="25"/>
      <c r="E78" s="25"/>
      <c r="F78" s="25"/>
      <c r="G78" s="25"/>
      <c r="H78" s="26"/>
      <c r="I78" s="25"/>
      <c r="J78" s="25"/>
      <c r="K78" s="25"/>
      <c r="L78" s="26"/>
      <c r="M78" s="25"/>
      <c r="N78" s="25"/>
    </row>
    <row r="79" spans="1:14" ht="30">
      <c r="A79" s="28" t="s">
        <v>37</v>
      </c>
      <c r="B79" s="27" t="s">
        <v>36</v>
      </c>
      <c r="C79" s="25">
        <v>21</v>
      </c>
      <c r="D79" s="25">
        <v>3050</v>
      </c>
      <c r="E79" s="25">
        <v>557.42785747599987</v>
      </c>
      <c r="F79" s="25">
        <v>170.97632586</v>
      </c>
      <c r="G79" s="25">
        <v>386.45153161599995</v>
      </c>
      <c r="H79" s="26">
        <v>546.54031349898298</v>
      </c>
      <c r="I79" s="25">
        <v>12</v>
      </c>
      <c r="J79" s="25">
        <v>2874</v>
      </c>
      <c r="K79" s="25">
        <v>1526.1551674090001</v>
      </c>
      <c r="L79" s="26">
        <v>1480.4769109880001</v>
      </c>
      <c r="M79" s="25">
        <v>45.678256421000157</v>
      </c>
      <c r="N79" s="25">
        <v>631.30798321264479</v>
      </c>
    </row>
    <row r="80" spans="1:14">
      <c r="A80" s="28"/>
      <c r="B80" s="29"/>
      <c r="C80" s="25"/>
      <c r="D80" s="25"/>
      <c r="E80" s="25"/>
      <c r="F80" s="25"/>
      <c r="G80" s="25"/>
      <c r="H80" s="26"/>
      <c r="I80" s="25"/>
      <c r="J80" s="25"/>
      <c r="K80" s="25"/>
      <c r="L80" s="26"/>
      <c r="M80" s="25"/>
      <c r="N80" s="25"/>
    </row>
    <row r="81" spans="1:14" ht="30">
      <c r="A81" s="28" t="s">
        <v>35</v>
      </c>
      <c r="B81" s="27" t="s">
        <v>34</v>
      </c>
      <c r="C81" s="25">
        <v>0</v>
      </c>
      <c r="D81" s="25">
        <v>0</v>
      </c>
      <c r="E81" s="25">
        <v>0</v>
      </c>
      <c r="F81" s="25">
        <v>0</v>
      </c>
      <c r="G81" s="25">
        <v>0</v>
      </c>
      <c r="H81" s="26">
        <v>0</v>
      </c>
      <c r="I81" s="25">
        <v>0</v>
      </c>
      <c r="J81" s="25">
        <v>0</v>
      </c>
      <c r="K81" s="25">
        <v>0</v>
      </c>
      <c r="L81" s="26">
        <v>0</v>
      </c>
      <c r="M81" s="25">
        <v>0</v>
      </c>
      <c r="N81" s="25">
        <v>0</v>
      </c>
    </row>
    <row r="82" spans="1:14">
      <c r="A82" s="28"/>
      <c r="B82" s="29"/>
      <c r="C82" s="25"/>
      <c r="D82" s="25"/>
      <c r="E82" s="25"/>
      <c r="F82" s="25"/>
      <c r="G82" s="25"/>
      <c r="H82" s="26"/>
      <c r="I82" s="25"/>
      <c r="J82" s="25"/>
      <c r="K82" s="25"/>
      <c r="L82" s="26"/>
      <c r="M82" s="25"/>
      <c r="N82" s="25"/>
    </row>
    <row r="83" spans="1:14" ht="30">
      <c r="A83" s="28" t="s">
        <v>33</v>
      </c>
      <c r="B83" s="27" t="s">
        <v>32</v>
      </c>
      <c r="C83" s="25">
        <v>0</v>
      </c>
      <c r="D83" s="25">
        <v>0</v>
      </c>
      <c r="E83" s="25">
        <v>0</v>
      </c>
      <c r="F83" s="25">
        <v>0</v>
      </c>
      <c r="G83" s="25">
        <v>0</v>
      </c>
      <c r="H83" s="26">
        <v>0</v>
      </c>
      <c r="I83" s="25">
        <v>0</v>
      </c>
      <c r="J83" s="25">
        <v>0</v>
      </c>
      <c r="K83" s="25">
        <v>0</v>
      </c>
      <c r="L83" s="26">
        <v>0</v>
      </c>
      <c r="M83" s="25">
        <v>0</v>
      </c>
      <c r="N83" s="25">
        <v>0</v>
      </c>
    </row>
    <row r="84" spans="1:14">
      <c r="A84" s="28"/>
      <c r="B84" s="29"/>
      <c r="C84" s="25"/>
      <c r="D84" s="25"/>
      <c r="E84" s="25"/>
      <c r="F84" s="25"/>
      <c r="G84" s="25"/>
      <c r="H84" s="26"/>
      <c r="I84" s="25"/>
      <c r="J84" s="25"/>
      <c r="K84" s="25"/>
      <c r="L84" s="26"/>
      <c r="M84" s="25"/>
      <c r="N84" s="25"/>
    </row>
    <row r="85" spans="1:14" ht="13.5" customHeight="1">
      <c r="A85" s="28"/>
      <c r="B85" s="34" t="s">
        <v>31</v>
      </c>
      <c r="C85" s="31">
        <v>21</v>
      </c>
      <c r="D85" s="31">
        <v>3050</v>
      </c>
      <c r="E85" s="31">
        <v>557.42785747599987</v>
      </c>
      <c r="F85" s="31">
        <v>170.97632586</v>
      </c>
      <c r="G85" s="31">
        <v>386.45153161599995</v>
      </c>
      <c r="H85" s="32">
        <v>546.54031349898298</v>
      </c>
      <c r="I85" s="31">
        <v>12</v>
      </c>
      <c r="J85" s="31">
        <v>2874</v>
      </c>
      <c r="K85" s="31">
        <v>1526.1551674090001</v>
      </c>
      <c r="L85" s="32">
        <v>1480.4769109880001</v>
      </c>
      <c r="M85" s="31">
        <v>45.678256421000157</v>
      </c>
      <c r="N85" s="31">
        <v>631.30798321264479</v>
      </c>
    </row>
    <row r="86" spans="1:14">
      <c r="A86" s="28"/>
      <c r="B86" s="29"/>
      <c r="C86" s="25"/>
      <c r="D86" s="25"/>
      <c r="E86" s="25"/>
      <c r="F86" s="25"/>
      <c r="G86" s="25"/>
      <c r="H86" s="26"/>
      <c r="I86" s="25"/>
      <c r="J86" s="25"/>
      <c r="K86" s="25"/>
      <c r="L86" s="26"/>
      <c r="M86" s="25"/>
      <c r="N86" s="25"/>
    </row>
    <row r="87" spans="1:14" s="30" customFormat="1" ht="44.25" customHeight="1">
      <c r="A87" s="33"/>
      <c r="B87" s="33" t="s">
        <v>30</v>
      </c>
      <c r="C87" s="31">
        <v>1495</v>
      </c>
      <c r="D87" s="31">
        <v>129504652</v>
      </c>
      <c r="E87" s="31">
        <v>9317504.5497694146</v>
      </c>
      <c r="F87" s="31">
        <v>9070774.9773314688</v>
      </c>
      <c r="G87" s="31">
        <v>246729.55243794381</v>
      </c>
      <c r="H87" s="32">
        <v>3756682.5932545522</v>
      </c>
      <c r="I87" s="31">
        <v>1416</v>
      </c>
      <c r="J87" s="31">
        <v>144250756</v>
      </c>
      <c r="K87" s="31">
        <v>9491687.6184755974</v>
      </c>
      <c r="L87" s="32">
        <v>9396197.6691697761</v>
      </c>
      <c r="M87" s="31">
        <v>95489.91930582303</v>
      </c>
      <c r="N87" s="31">
        <v>3946256.9425985999</v>
      </c>
    </row>
    <row r="88" spans="1:14">
      <c r="A88" s="28"/>
      <c r="B88" s="29"/>
      <c r="C88" s="25"/>
      <c r="D88" s="25"/>
      <c r="E88" s="25"/>
      <c r="F88" s="25"/>
      <c r="G88" s="25"/>
      <c r="H88" s="26"/>
      <c r="I88" s="25"/>
      <c r="J88" s="25"/>
      <c r="K88" s="25"/>
      <c r="L88" s="26"/>
      <c r="M88" s="25"/>
      <c r="N88" s="25"/>
    </row>
    <row r="89" spans="1:14" ht="45">
      <c r="A89" s="28"/>
      <c r="B89" s="27" t="s">
        <v>29</v>
      </c>
      <c r="C89" s="25">
        <v>70</v>
      </c>
      <c r="D89" s="25">
        <v>1728324</v>
      </c>
      <c r="E89" s="25">
        <v>24667.283520271565</v>
      </c>
      <c r="F89" s="25">
        <v>7679.4980029634962</v>
      </c>
      <c r="G89" s="25">
        <v>16987.785517308072</v>
      </c>
      <c r="H89" s="26">
        <v>48361.512732723459</v>
      </c>
      <c r="I89" s="25">
        <v>75</v>
      </c>
      <c r="J89" s="25">
        <v>1851052</v>
      </c>
      <c r="K89" s="25">
        <v>21262.344556838325</v>
      </c>
      <c r="L89" s="26">
        <v>10370.142792178798</v>
      </c>
      <c r="M89" s="25">
        <v>10892.201764659529</v>
      </c>
      <c r="N89" s="25">
        <v>61075.614718646269</v>
      </c>
    </row>
    <row r="90" spans="1:14">
      <c r="A90" s="24" t="s">
        <v>28</v>
      </c>
      <c r="B90" s="23"/>
      <c r="C90" s="22"/>
      <c r="D90" s="22"/>
      <c r="E90" s="22"/>
      <c r="F90" s="22"/>
      <c r="G90" s="22"/>
      <c r="H90" s="22"/>
    </row>
    <row r="91" spans="1:14" ht="37.5" customHeight="1">
      <c r="A91" s="1492" t="s">
        <v>27</v>
      </c>
      <c r="B91" s="1492"/>
      <c r="C91" s="1492"/>
      <c r="D91" s="1492"/>
      <c r="E91" s="22"/>
      <c r="F91" s="22"/>
      <c r="G91" s="22"/>
      <c r="H91" s="22"/>
    </row>
    <row r="92" spans="1:14" ht="35.25" customHeight="1">
      <c r="A92" s="1493" t="s">
        <v>2</v>
      </c>
      <c r="B92" s="1493"/>
    </row>
    <row r="93" spans="1:14" ht="51" customHeight="1">
      <c r="A93" s="1493" t="s">
        <v>26</v>
      </c>
      <c r="B93" s="1494"/>
      <c r="C93" s="1494"/>
      <c r="D93" s="1494"/>
      <c r="E93" s="1494"/>
      <c r="F93" s="1494"/>
      <c r="G93" s="1494"/>
      <c r="I93" s="20"/>
      <c r="J93" s="20"/>
    </row>
    <row r="94" spans="1:14" ht="33.75" customHeight="1">
      <c r="A94" s="1493" t="s">
        <v>25</v>
      </c>
      <c r="B94" s="1493"/>
    </row>
    <row r="98" spans="3:10">
      <c r="C98" s="21"/>
    </row>
    <row r="99" spans="3:10">
      <c r="C99" s="21"/>
    </row>
    <row r="100" spans="3:10">
      <c r="C100" s="21"/>
      <c r="I100" s="20"/>
      <c r="J100" s="20"/>
    </row>
  </sheetData>
  <mergeCells count="9">
    <mergeCell ref="A1:D1"/>
    <mergeCell ref="A2:A3"/>
    <mergeCell ref="B2:B3"/>
    <mergeCell ref="C2:H2"/>
    <mergeCell ref="I2:N2"/>
    <mergeCell ref="A91:D91"/>
    <mergeCell ref="A92:B92"/>
    <mergeCell ref="A93:G93"/>
    <mergeCell ref="A94:B94"/>
  </mergeCells>
  <printOptions horizontalCentered="1"/>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6"/>
  <sheetViews>
    <sheetView tabSelected="1" topLeftCell="K67" zoomScaleNormal="100" workbookViewId="0">
      <selection activeCell="E79" sqref="E79"/>
    </sheetView>
  </sheetViews>
  <sheetFormatPr defaultRowHeight="15"/>
  <cols>
    <col min="1" max="1" width="49.5703125" style="940" customWidth="1"/>
    <col min="2" max="2" width="13.28515625" style="940" customWidth="1"/>
    <col min="3" max="3" width="20.140625" style="940" bestFit="1" customWidth="1"/>
    <col min="4" max="4" width="12.85546875" style="940" bestFit="1" customWidth="1"/>
    <col min="5" max="5" width="20.140625" style="940" bestFit="1" customWidth="1"/>
    <col min="6" max="6" width="12.85546875" style="940" bestFit="1" customWidth="1"/>
    <col min="7" max="7" width="20.140625" style="940" bestFit="1" customWidth="1"/>
    <col min="8" max="8" width="12.85546875" style="940" bestFit="1" customWidth="1"/>
    <col min="9" max="9" width="19.5703125" style="940" customWidth="1"/>
    <col min="10" max="10" width="12.85546875" style="940" bestFit="1" customWidth="1"/>
    <col min="11" max="11" width="20.140625" style="940" bestFit="1" customWidth="1"/>
    <col min="12" max="12" width="12.85546875" style="940" bestFit="1" customWidth="1"/>
    <col min="13" max="13" width="20.140625" style="940" bestFit="1" customWidth="1"/>
    <col min="14" max="14" width="12.85546875" style="940" bestFit="1" customWidth="1"/>
    <col min="15" max="15" width="20.140625" style="940" bestFit="1" customWidth="1"/>
    <col min="16" max="16" width="12.85546875" style="940" bestFit="1" customWidth="1"/>
    <col min="17" max="17" width="20.140625" style="940" bestFit="1" customWidth="1"/>
    <col min="18" max="16384" width="9.140625" style="940"/>
  </cols>
  <sheetData>
    <row r="1" spans="1:17" ht="27.75" customHeight="1">
      <c r="A1" s="1250" t="s">
        <v>1253</v>
      </c>
      <c r="B1" s="1250"/>
      <c r="C1" s="1250"/>
      <c r="D1" s="1250"/>
      <c r="E1" s="1250"/>
    </row>
    <row r="2" spans="1:17">
      <c r="A2" s="1251" t="s">
        <v>1254</v>
      </c>
      <c r="B2" s="1253" t="s">
        <v>1255</v>
      </c>
      <c r="C2" s="1253"/>
      <c r="D2" s="941"/>
      <c r="E2" s="941"/>
      <c r="L2" s="942"/>
      <c r="M2" s="942"/>
      <c r="Q2" s="942"/>
    </row>
    <row r="3" spans="1:17" ht="45">
      <c r="A3" s="1252"/>
      <c r="B3" s="943" t="s">
        <v>1256</v>
      </c>
      <c r="C3" s="943" t="s">
        <v>1257</v>
      </c>
      <c r="D3" s="941"/>
      <c r="E3" s="941"/>
      <c r="M3" s="942"/>
      <c r="N3" s="942"/>
      <c r="O3" s="942"/>
      <c r="P3" s="942"/>
    </row>
    <row r="4" spans="1:17">
      <c r="A4" s="1254" t="s">
        <v>1258</v>
      </c>
      <c r="B4" s="1255"/>
      <c r="C4" s="1256"/>
      <c r="D4" s="941"/>
      <c r="E4" s="941"/>
    </row>
    <row r="5" spans="1:17" ht="30">
      <c r="A5" s="944" t="s">
        <v>1259</v>
      </c>
      <c r="B5" s="945">
        <v>37</v>
      </c>
      <c r="C5" s="945">
        <f>C6+C7</f>
        <v>51873.112000000001</v>
      </c>
      <c r="D5" s="946"/>
      <c r="E5" s="947"/>
      <c r="F5" s="947"/>
      <c r="G5" s="948"/>
      <c r="H5" s="948"/>
      <c r="I5" s="949"/>
      <c r="J5" s="949"/>
      <c r="K5" s="946"/>
    </row>
    <row r="6" spans="1:17" ht="30">
      <c r="A6" s="950" t="s">
        <v>1260</v>
      </c>
      <c r="B6" s="945">
        <v>30</v>
      </c>
      <c r="C6" s="945">
        <v>37812.050000000003</v>
      </c>
      <c r="E6" s="947"/>
      <c r="F6" s="947"/>
      <c r="G6" s="948"/>
      <c r="H6" s="948"/>
      <c r="I6" s="949"/>
      <c r="J6" s="949"/>
      <c r="K6" s="946"/>
    </row>
    <row r="7" spans="1:17" ht="30">
      <c r="A7" s="950" t="s">
        <v>1261</v>
      </c>
      <c r="B7" s="945">
        <v>27</v>
      </c>
      <c r="C7" s="945">
        <v>14061.062</v>
      </c>
      <c r="E7" s="947"/>
      <c r="F7" s="947"/>
      <c r="G7" s="948"/>
      <c r="H7" s="948"/>
      <c r="I7" s="949"/>
      <c r="J7" s="949"/>
      <c r="K7" s="946"/>
    </row>
    <row r="8" spans="1:17" ht="30">
      <c r="A8" s="951" t="s">
        <v>1262</v>
      </c>
      <c r="B8" s="952">
        <v>104</v>
      </c>
      <c r="C8" s="945">
        <v>1904.193</v>
      </c>
      <c r="D8" s="946"/>
      <c r="E8" s="953"/>
      <c r="F8" s="947"/>
      <c r="G8" s="948"/>
      <c r="H8" s="948"/>
      <c r="I8" s="949"/>
      <c r="J8" s="949"/>
      <c r="K8" s="946"/>
    </row>
    <row r="9" spans="1:17" ht="30">
      <c r="A9" s="950" t="s">
        <v>1263</v>
      </c>
      <c r="B9" s="952">
        <v>15</v>
      </c>
      <c r="C9" s="945">
        <v>191.96</v>
      </c>
      <c r="E9" s="953"/>
      <c r="F9" s="947"/>
      <c r="G9" s="948"/>
      <c r="H9" s="948"/>
      <c r="I9" s="949"/>
      <c r="J9" s="949"/>
      <c r="K9" s="946"/>
    </row>
    <row r="10" spans="1:17" ht="30">
      <c r="A10" s="950" t="s">
        <v>1261</v>
      </c>
      <c r="B10" s="952">
        <v>104</v>
      </c>
      <c r="C10" s="945">
        <v>1712.27</v>
      </c>
      <c r="E10" s="953"/>
      <c r="F10" s="947"/>
      <c r="G10" s="948"/>
      <c r="H10" s="948"/>
      <c r="I10" s="949"/>
      <c r="J10" s="949"/>
      <c r="K10" s="946"/>
    </row>
    <row r="11" spans="1:17" ht="30">
      <c r="A11" s="944" t="s">
        <v>1264</v>
      </c>
      <c r="B11" s="945">
        <f t="shared" ref="B11:C13" si="0">B5+B8</f>
        <v>141</v>
      </c>
      <c r="C11" s="945">
        <f t="shared" si="0"/>
        <v>53777.305</v>
      </c>
      <c r="D11" s="946"/>
      <c r="E11" s="947"/>
      <c r="F11" s="947"/>
      <c r="G11" s="948"/>
      <c r="H11" s="948"/>
      <c r="I11" s="949"/>
      <c r="J11" s="949"/>
      <c r="K11" s="946"/>
    </row>
    <row r="12" spans="1:17" ht="30">
      <c r="A12" s="950" t="s">
        <v>1265</v>
      </c>
      <c r="B12" s="945">
        <f t="shared" si="0"/>
        <v>45</v>
      </c>
      <c r="C12" s="945">
        <f t="shared" si="0"/>
        <v>38004.01</v>
      </c>
      <c r="E12" s="947"/>
      <c r="F12" s="947"/>
      <c r="G12" s="948"/>
      <c r="H12" s="948"/>
      <c r="I12" s="949"/>
      <c r="J12" s="949"/>
      <c r="K12" s="946"/>
    </row>
    <row r="13" spans="1:17" ht="30">
      <c r="A13" s="950" t="s">
        <v>1266</v>
      </c>
      <c r="B13" s="945">
        <f t="shared" si="0"/>
        <v>131</v>
      </c>
      <c r="C13" s="945">
        <f t="shared" si="0"/>
        <v>15773.332</v>
      </c>
      <c r="D13" s="946"/>
      <c r="E13" s="947"/>
      <c r="F13" s="947"/>
      <c r="G13" s="948"/>
      <c r="H13" s="948"/>
      <c r="I13" s="949"/>
      <c r="J13" s="949"/>
      <c r="K13" s="946"/>
    </row>
    <row r="14" spans="1:17" ht="30">
      <c r="A14" s="944" t="s">
        <v>1267</v>
      </c>
      <c r="B14" s="945">
        <v>1</v>
      </c>
      <c r="C14" s="945">
        <f>C15+C16</f>
        <v>4300</v>
      </c>
      <c r="D14" s="946"/>
      <c r="E14" s="947"/>
      <c r="F14" s="947"/>
      <c r="G14" s="948"/>
      <c r="H14" s="948"/>
      <c r="I14" s="949"/>
      <c r="J14" s="949"/>
      <c r="K14" s="946"/>
    </row>
    <row r="15" spans="1:17" ht="30">
      <c r="A15" s="950" t="s">
        <v>1260</v>
      </c>
      <c r="B15" s="945">
        <v>0</v>
      </c>
      <c r="C15" s="945">
        <v>0</v>
      </c>
      <c r="E15" s="947"/>
      <c r="F15" s="947"/>
      <c r="G15" s="948"/>
      <c r="H15" s="948"/>
      <c r="I15" s="949"/>
      <c r="J15" s="949"/>
      <c r="K15" s="946"/>
    </row>
    <row r="16" spans="1:17" ht="30">
      <c r="A16" s="950" t="s">
        <v>1261</v>
      </c>
      <c r="B16" s="945">
        <v>1</v>
      </c>
      <c r="C16" s="945">
        <v>4300</v>
      </c>
      <c r="E16" s="947"/>
      <c r="F16" s="947"/>
      <c r="G16" s="948"/>
      <c r="H16" s="948"/>
      <c r="I16" s="949"/>
      <c r="J16" s="949"/>
      <c r="K16" s="954"/>
      <c r="L16" s="955"/>
      <c r="M16" s="955"/>
    </row>
    <row r="17" spans="1:13" ht="30">
      <c r="A17" s="944" t="s">
        <v>1268</v>
      </c>
      <c r="B17" s="945">
        <v>0</v>
      </c>
      <c r="C17" s="945">
        <f>C18+C19</f>
        <v>0</v>
      </c>
      <c r="D17" s="956"/>
      <c r="E17" s="947"/>
      <c r="F17" s="947"/>
      <c r="G17" s="948"/>
      <c r="H17" s="948"/>
      <c r="I17" s="949"/>
      <c r="J17" s="949"/>
      <c r="K17" s="954"/>
      <c r="L17" s="955"/>
      <c r="M17" s="955"/>
    </row>
    <row r="18" spans="1:13" ht="30">
      <c r="A18" s="950" t="s">
        <v>1260</v>
      </c>
      <c r="B18" s="945">
        <v>0</v>
      </c>
      <c r="C18" s="945">
        <v>0</v>
      </c>
      <c r="E18" s="947"/>
      <c r="F18" s="947"/>
      <c r="G18" s="948"/>
      <c r="H18" s="948"/>
      <c r="I18" s="949"/>
      <c r="J18" s="949"/>
      <c r="K18" s="954"/>
      <c r="L18" s="955"/>
      <c r="M18" s="955"/>
    </row>
    <row r="19" spans="1:13" ht="30">
      <c r="A19" s="950" t="s">
        <v>1269</v>
      </c>
      <c r="B19" s="945">
        <v>0</v>
      </c>
      <c r="C19" s="945">
        <v>0</v>
      </c>
      <c r="E19" s="947"/>
      <c r="F19" s="947"/>
      <c r="G19" s="948"/>
      <c r="H19" s="948"/>
      <c r="I19" s="949"/>
      <c r="J19" s="949"/>
      <c r="K19" s="954"/>
      <c r="L19" s="955"/>
      <c r="M19" s="955"/>
    </row>
    <row r="20" spans="1:13" ht="30">
      <c r="A20" s="944" t="s">
        <v>1270</v>
      </c>
      <c r="B20" s="945">
        <f t="shared" ref="B20:C22" si="1">B14+B17</f>
        <v>1</v>
      </c>
      <c r="C20" s="945">
        <f t="shared" si="1"/>
        <v>4300</v>
      </c>
      <c r="D20" s="946"/>
      <c r="E20" s="947"/>
      <c r="F20" s="947"/>
      <c r="G20" s="948"/>
      <c r="H20" s="948"/>
      <c r="I20" s="949"/>
      <c r="J20" s="949"/>
      <c r="K20" s="954"/>
      <c r="L20" s="955"/>
      <c r="M20" s="955"/>
    </row>
    <row r="21" spans="1:13" ht="30">
      <c r="A21" s="950" t="s">
        <v>1260</v>
      </c>
      <c r="B21" s="945">
        <f t="shared" si="1"/>
        <v>0</v>
      </c>
      <c r="C21" s="945">
        <f t="shared" si="1"/>
        <v>0</v>
      </c>
      <c r="E21" s="947"/>
      <c r="F21" s="947"/>
      <c r="G21" s="948"/>
      <c r="H21" s="948"/>
      <c r="I21" s="949"/>
      <c r="J21" s="949"/>
      <c r="K21" s="954"/>
      <c r="L21" s="955"/>
      <c r="M21" s="955"/>
    </row>
    <row r="22" spans="1:13" ht="30">
      <c r="A22" s="950" t="s">
        <v>1269</v>
      </c>
      <c r="B22" s="945">
        <f t="shared" si="1"/>
        <v>1</v>
      </c>
      <c r="C22" s="945">
        <f t="shared" si="1"/>
        <v>4300</v>
      </c>
      <c r="E22" s="947"/>
      <c r="F22" s="947"/>
      <c r="G22" s="948"/>
      <c r="H22" s="948"/>
      <c r="I22" s="949"/>
      <c r="J22" s="949"/>
      <c r="K22" s="954"/>
      <c r="L22" s="955"/>
      <c r="M22" s="955"/>
    </row>
    <row r="23" spans="1:13" ht="30">
      <c r="A23" s="944" t="s">
        <v>1271</v>
      </c>
      <c r="B23" s="945">
        <f t="shared" ref="B23:C25" si="2">B11+B20</f>
        <v>142</v>
      </c>
      <c r="C23" s="945">
        <f t="shared" si="2"/>
        <v>58077.305</v>
      </c>
      <c r="D23" s="946"/>
      <c r="E23" s="947"/>
      <c r="F23" s="947"/>
      <c r="G23" s="948"/>
      <c r="H23" s="948"/>
      <c r="I23" s="949"/>
      <c r="J23" s="949"/>
      <c r="K23" s="954"/>
      <c r="L23" s="955"/>
      <c r="M23" s="955"/>
    </row>
    <row r="24" spans="1:13" ht="30">
      <c r="A24" s="950" t="s">
        <v>1272</v>
      </c>
      <c r="B24" s="945">
        <f t="shared" si="2"/>
        <v>45</v>
      </c>
      <c r="C24" s="945">
        <f t="shared" si="2"/>
        <v>38004.01</v>
      </c>
      <c r="E24" s="947"/>
      <c r="F24" s="947"/>
      <c r="G24" s="948"/>
      <c r="H24" s="948"/>
      <c r="I24" s="949"/>
      <c r="J24" s="949"/>
      <c r="K24" s="954"/>
      <c r="L24" s="955"/>
      <c r="M24" s="955"/>
    </row>
    <row r="25" spans="1:13" ht="30">
      <c r="A25" s="950" t="s">
        <v>1273</v>
      </c>
      <c r="B25" s="945">
        <f t="shared" si="2"/>
        <v>132</v>
      </c>
      <c r="C25" s="945">
        <f t="shared" si="2"/>
        <v>20073.332000000002</v>
      </c>
      <c r="E25" s="947"/>
      <c r="F25" s="947"/>
      <c r="G25" s="948"/>
      <c r="H25" s="948"/>
      <c r="I25" s="949"/>
      <c r="J25" s="949"/>
      <c r="K25" s="954"/>
      <c r="L25" s="955"/>
      <c r="M25" s="955"/>
    </row>
    <row r="26" spans="1:13" ht="30">
      <c r="A26" s="957" t="s">
        <v>1274</v>
      </c>
      <c r="B26" s="945">
        <v>59</v>
      </c>
      <c r="C26" s="945">
        <v>4681.33</v>
      </c>
      <c r="D26" s="946"/>
      <c r="E26" s="947"/>
      <c r="F26" s="947"/>
      <c r="G26" s="948"/>
      <c r="H26" s="948"/>
      <c r="I26" s="949"/>
      <c r="J26" s="949"/>
      <c r="K26" s="954"/>
      <c r="L26" s="954"/>
      <c r="M26" s="954"/>
    </row>
    <row r="27" spans="1:13" ht="30">
      <c r="A27" s="958" t="s">
        <v>1275</v>
      </c>
      <c r="B27" s="945">
        <v>56</v>
      </c>
      <c r="C27" s="945">
        <v>4650.45</v>
      </c>
      <c r="E27" s="947"/>
      <c r="F27" s="947"/>
      <c r="G27" s="948"/>
      <c r="H27" s="948"/>
      <c r="I27" s="949"/>
      <c r="J27" s="949"/>
      <c r="K27" s="954"/>
      <c r="L27" s="954"/>
      <c r="M27" s="954"/>
    </row>
    <row r="28" spans="1:13" ht="30">
      <c r="A28" s="958" t="s">
        <v>1276</v>
      </c>
      <c r="B28" s="945">
        <v>3</v>
      </c>
      <c r="C28" s="945">
        <v>31</v>
      </c>
      <c r="E28" s="947"/>
      <c r="F28" s="947"/>
      <c r="G28" s="948"/>
      <c r="H28" s="948"/>
      <c r="I28" s="949"/>
      <c r="J28" s="949"/>
      <c r="K28" s="954"/>
      <c r="L28" s="954"/>
      <c r="M28" s="954"/>
    </row>
    <row r="29" spans="1:13" ht="30">
      <c r="A29" s="957" t="s">
        <v>1277</v>
      </c>
      <c r="B29" s="945">
        <f>B30+B31</f>
        <v>416</v>
      </c>
      <c r="C29" s="945">
        <f>C30+C31</f>
        <v>82555</v>
      </c>
      <c r="D29" s="946"/>
      <c r="E29" s="947"/>
      <c r="F29" s="947"/>
      <c r="G29" s="948"/>
      <c r="H29" s="948"/>
      <c r="I29" s="949"/>
      <c r="J29" s="949"/>
      <c r="K29" s="954"/>
      <c r="L29" s="954"/>
      <c r="M29" s="954"/>
    </row>
    <row r="30" spans="1:13" ht="30">
      <c r="A30" s="958" t="s">
        <v>1275</v>
      </c>
      <c r="B30" s="945">
        <v>380</v>
      </c>
      <c r="C30" s="945">
        <v>82135</v>
      </c>
      <c r="D30" s="946"/>
      <c r="E30" s="959"/>
      <c r="F30" s="959"/>
      <c r="G30" s="948"/>
      <c r="H30" s="948"/>
      <c r="I30" s="949"/>
      <c r="J30" s="949"/>
      <c r="K30" s="954"/>
      <c r="L30" s="954"/>
      <c r="M30" s="954"/>
    </row>
    <row r="31" spans="1:13" ht="30">
      <c r="A31" s="958" t="s">
        <v>1276</v>
      </c>
      <c r="B31" s="945">
        <v>36</v>
      </c>
      <c r="C31" s="945">
        <v>420</v>
      </c>
      <c r="E31" s="959"/>
      <c r="F31" s="959"/>
      <c r="G31" s="948"/>
      <c r="H31" s="948"/>
      <c r="I31" s="949"/>
      <c r="J31" s="949"/>
      <c r="K31" s="954"/>
      <c r="L31" s="954"/>
      <c r="M31" s="954"/>
    </row>
    <row r="32" spans="1:13" ht="30">
      <c r="A32" s="957" t="s">
        <v>1278</v>
      </c>
      <c r="B32" s="945">
        <v>10</v>
      </c>
      <c r="C32" s="945">
        <v>7711.93</v>
      </c>
      <c r="D32" s="946"/>
      <c r="E32" s="947"/>
      <c r="F32" s="947"/>
      <c r="G32" s="948"/>
      <c r="H32" s="948"/>
      <c r="I32" s="949"/>
      <c r="J32" s="949"/>
      <c r="K32" s="954"/>
      <c r="L32" s="954"/>
      <c r="M32" s="954"/>
    </row>
    <row r="33" spans="1:13" ht="30">
      <c r="A33" s="958" t="s">
        <v>1275</v>
      </c>
      <c r="B33" s="945">
        <v>10</v>
      </c>
      <c r="C33" s="945">
        <v>7711.93</v>
      </c>
      <c r="E33" s="947"/>
      <c r="F33" s="947"/>
      <c r="G33" s="948"/>
      <c r="H33" s="948"/>
      <c r="I33" s="949"/>
      <c r="J33" s="949"/>
      <c r="K33" s="954"/>
      <c r="L33" s="954"/>
      <c r="M33" s="954"/>
    </row>
    <row r="34" spans="1:13" ht="30">
      <c r="A34" s="958" t="s">
        <v>1279</v>
      </c>
      <c r="B34" s="945">
        <v>0</v>
      </c>
      <c r="C34" s="945">
        <v>0</v>
      </c>
      <c r="E34" s="947"/>
      <c r="F34" s="947"/>
      <c r="G34" s="948"/>
      <c r="H34" s="948"/>
      <c r="I34" s="949"/>
      <c r="J34" s="949"/>
      <c r="K34" s="954"/>
      <c r="L34" s="954"/>
      <c r="M34" s="954"/>
    </row>
    <row r="35" spans="1:13" ht="30">
      <c r="A35" s="944" t="s">
        <v>1280</v>
      </c>
      <c r="B35" s="945">
        <f>B36+B37</f>
        <v>14</v>
      </c>
      <c r="C35" s="945">
        <f>C36+C37</f>
        <v>8205.26</v>
      </c>
      <c r="D35" s="946"/>
      <c r="E35" s="947"/>
      <c r="F35" s="947"/>
      <c r="G35" s="948"/>
      <c r="H35" s="948"/>
      <c r="I35" s="949"/>
      <c r="J35" s="949"/>
      <c r="K35" s="954"/>
      <c r="L35" s="954"/>
      <c r="M35" s="954"/>
    </row>
    <row r="36" spans="1:13" ht="30">
      <c r="A36" s="958" t="s">
        <v>1275</v>
      </c>
      <c r="B36" s="945">
        <v>14</v>
      </c>
      <c r="C36" s="945">
        <v>8205.26</v>
      </c>
      <c r="E36" s="947"/>
      <c r="F36" s="947"/>
      <c r="G36" s="948"/>
      <c r="H36" s="948"/>
      <c r="I36" s="949"/>
      <c r="J36" s="949"/>
      <c r="K36" s="954"/>
      <c r="L36" s="954"/>
      <c r="M36" s="954"/>
    </row>
    <row r="37" spans="1:13" ht="30">
      <c r="A37" s="958" t="s">
        <v>1279</v>
      </c>
      <c r="B37" s="945">
        <v>0</v>
      </c>
      <c r="C37" s="945">
        <v>0</v>
      </c>
      <c r="E37" s="947"/>
      <c r="F37" s="947"/>
      <c r="G37" s="948"/>
      <c r="H37" s="948"/>
      <c r="I37" s="949"/>
      <c r="J37" s="949"/>
      <c r="K37" s="954"/>
      <c r="L37" s="954"/>
      <c r="M37" s="954"/>
    </row>
    <row r="38" spans="1:13" ht="30">
      <c r="A38" s="944" t="s">
        <v>1281</v>
      </c>
      <c r="B38" s="945">
        <v>0</v>
      </c>
      <c r="C38" s="945">
        <v>0</v>
      </c>
      <c r="E38" s="947"/>
      <c r="F38" s="947"/>
      <c r="G38" s="948"/>
      <c r="H38" s="948"/>
      <c r="I38" s="949"/>
      <c r="J38" s="949"/>
      <c r="K38" s="954"/>
      <c r="L38" s="954"/>
      <c r="M38" s="954"/>
    </row>
    <row r="39" spans="1:13" ht="30">
      <c r="A39" s="950" t="s">
        <v>1282</v>
      </c>
      <c r="B39" s="945">
        <v>0</v>
      </c>
      <c r="C39" s="945">
        <v>0</v>
      </c>
      <c r="E39" s="947"/>
      <c r="F39" s="947"/>
      <c r="G39" s="948"/>
      <c r="H39" s="948"/>
      <c r="I39" s="949"/>
      <c r="J39" s="949"/>
      <c r="K39" s="954"/>
      <c r="L39" s="954"/>
      <c r="M39" s="954"/>
    </row>
    <row r="40" spans="1:13" ht="30">
      <c r="A40" s="950" t="s">
        <v>1269</v>
      </c>
      <c r="B40" s="945">
        <v>0</v>
      </c>
      <c r="C40" s="945">
        <v>0</v>
      </c>
      <c r="E40" s="947"/>
      <c r="F40" s="947"/>
      <c r="G40" s="948"/>
      <c r="H40" s="948"/>
      <c r="I40" s="949"/>
      <c r="J40" s="949"/>
      <c r="K40" s="954"/>
      <c r="L40" s="954"/>
      <c r="M40" s="954"/>
    </row>
    <row r="41" spans="1:13" ht="30">
      <c r="A41" s="944" t="s">
        <v>1283</v>
      </c>
      <c r="B41" s="960">
        <v>627</v>
      </c>
      <c r="C41" s="1192">
        <f>C42+C43</f>
        <v>161231.2039156</v>
      </c>
      <c r="D41" s="956"/>
      <c r="F41" s="947"/>
      <c r="G41" s="948"/>
      <c r="H41" s="948"/>
      <c r="I41" s="949"/>
      <c r="J41" s="949"/>
      <c r="K41" s="954"/>
      <c r="L41" s="954"/>
      <c r="M41" s="954"/>
    </row>
    <row r="42" spans="1:13" ht="30">
      <c r="A42" s="950" t="s">
        <v>1284</v>
      </c>
      <c r="B42" s="961">
        <v>59</v>
      </c>
      <c r="C42" s="961">
        <v>46209.203915600003</v>
      </c>
      <c r="D42" s="962"/>
      <c r="E42" s="962"/>
      <c r="F42" s="963"/>
      <c r="G42" s="948"/>
      <c r="H42" s="948"/>
      <c r="I42" s="949"/>
      <c r="J42" s="949"/>
      <c r="K42" s="954"/>
      <c r="L42" s="954"/>
      <c r="M42" s="954"/>
    </row>
    <row r="43" spans="1:13" ht="60">
      <c r="A43" s="950" t="s">
        <v>1285</v>
      </c>
      <c r="B43" s="961">
        <v>617</v>
      </c>
      <c r="C43" s="961">
        <v>115022</v>
      </c>
      <c r="D43" s="962"/>
      <c r="E43" s="962"/>
      <c r="F43" s="963"/>
      <c r="G43" s="948"/>
      <c r="H43" s="948"/>
      <c r="I43" s="949"/>
      <c r="J43" s="949"/>
      <c r="K43" s="954"/>
      <c r="L43" s="954"/>
      <c r="M43" s="954"/>
    </row>
    <row r="44" spans="1:13">
      <c r="A44" s="1257" t="s">
        <v>1286</v>
      </c>
      <c r="B44" s="1258"/>
      <c r="C44" s="1258"/>
      <c r="D44" s="941"/>
      <c r="E44" s="963"/>
      <c r="F44" s="963"/>
      <c r="G44" s="948"/>
      <c r="H44" s="948"/>
      <c r="I44" s="949"/>
      <c r="J44" s="949"/>
      <c r="K44" s="954"/>
      <c r="L44" s="954"/>
      <c r="M44" s="954"/>
    </row>
    <row r="45" spans="1:13" ht="60">
      <c r="A45" s="957" t="s">
        <v>1287</v>
      </c>
      <c r="B45" s="964">
        <v>1377</v>
      </c>
      <c r="C45" s="964">
        <v>681614.68410000007</v>
      </c>
      <c r="E45" s="947"/>
      <c r="F45" s="965"/>
      <c r="G45" s="948"/>
      <c r="H45" s="948"/>
      <c r="I45" s="949"/>
      <c r="J45" s="949"/>
      <c r="K45" s="954"/>
      <c r="L45" s="954"/>
      <c r="M45" s="954"/>
    </row>
    <row r="46" spans="1:13" ht="30">
      <c r="A46" s="966" t="s">
        <v>1288</v>
      </c>
      <c r="B46" s="964">
        <v>722</v>
      </c>
      <c r="C46" s="964">
        <v>624670.35</v>
      </c>
      <c r="E46" s="947"/>
      <c r="F46" s="965"/>
      <c r="G46" s="948"/>
      <c r="H46" s="948"/>
      <c r="I46" s="949"/>
      <c r="J46" s="949"/>
      <c r="K46" s="954"/>
      <c r="L46" s="954"/>
      <c r="M46" s="954"/>
    </row>
    <row r="47" spans="1:13" ht="45">
      <c r="A47" s="944" t="s">
        <v>1289</v>
      </c>
      <c r="B47" s="964">
        <v>35</v>
      </c>
      <c r="C47" s="964">
        <v>8923</v>
      </c>
      <c r="E47" s="947"/>
      <c r="F47" s="965"/>
      <c r="G47" s="948"/>
      <c r="H47" s="948"/>
      <c r="I47" s="949"/>
      <c r="J47" s="949"/>
      <c r="K47" s="954"/>
      <c r="L47" s="954"/>
      <c r="M47" s="954"/>
    </row>
    <row r="48" spans="1:13" ht="45">
      <c r="A48" s="944" t="s">
        <v>1290</v>
      </c>
      <c r="B48" s="967">
        <v>1412</v>
      </c>
      <c r="C48" s="967">
        <v>690537.68410000007</v>
      </c>
      <c r="D48" s="946"/>
      <c r="E48" s="947"/>
      <c r="F48" s="947"/>
      <c r="G48" s="948"/>
      <c r="H48" s="948"/>
      <c r="I48" s="949"/>
      <c r="J48" s="949"/>
      <c r="K48" s="954"/>
      <c r="L48" s="954"/>
      <c r="M48" s="954"/>
    </row>
    <row r="49" spans="1:13">
      <c r="A49" s="1247" t="s">
        <v>1291</v>
      </c>
      <c r="B49" s="1248"/>
      <c r="C49" s="1249"/>
      <c r="D49" s="941"/>
      <c r="E49" s="968"/>
      <c r="F49" s="968"/>
      <c r="G49" s="948"/>
      <c r="H49" s="948"/>
      <c r="I49" s="949"/>
      <c r="J49" s="949"/>
      <c r="K49" s="954"/>
      <c r="L49" s="954"/>
      <c r="M49" s="954"/>
    </row>
    <row r="50" spans="1:13" ht="45">
      <c r="A50" s="969" t="s">
        <v>1292</v>
      </c>
      <c r="B50" s="970">
        <v>0</v>
      </c>
      <c r="C50" s="970">
        <v>0</v>
      </c>
      <c r="D50" s="971"/>
      <c r="E50" s="947"/>
      <c r="F50" s="947"/>
      <c r="G50" s="948"/>
      <c r="H50" s="948"/>
      <c r="I50" s="949"/>
      <c r="J50" s="949"/>
      <c r="K50" s="954"/>
      <c r="L50" s="954"/>
      <c r="M50" s="954"/>
    </row>
    <row r="51" spans="1:13" ht="30">
      <c r="A51" s="972" t="s">
        <v>1293</v>
      </c>
      <c r="B51" s="970">
        <v>0</v>
      </c>
      <c r="C51" s="970">
        <v>0</v>
      </c>
      <c r="D51" s="971"/>
      <c r="E51" s="947"/>
      <c r="F51" s="947"/>
      <c r="G51" s="948"/>
      <c r="H51" s="948"/>
      <c r="I51" s="949"/>
      <c r="J51" s="949"/>
      <c r="K51" s="954"/>
      <c r="L51" s="954"/>
      <c r="M51" s="954"/>
    </row>
    <row r="52" spans="1:13" ht="30">
      <c r="A52" s="972" t="s">
        <v>1294</v>
      </c>
      <c r="B52" s="970">
        <v>0</v>
      </c>
      <c r="C52" s="970">
        <v>0</v>
      </c>
      <c r="D52" s="971"/>
      <c r="E52" s="947"/>
      <c r="F52" s="947"/>
      <c r="G52" s="948"/>
      <c r="H52" s="948"/>
      <c r="I52" s="949"/>
      <c r="J52" s="949"/>
      <c r="K52" s="954"/>
      <c r="L52" s="954"/>
      <c r="M52" s="954"/>
    </row>
    <row r="53" spans="1:13" ht="45">
      <c r="A53" s="969" t="s">
        <v>1295</v>
      </c>
      <c r="B53" s="970">
        <v>1</v>
      </c>
      <c r="C53" s="970">
        <v>750</v>
      </c>
      <c r="D53" s="971"/>
      <c r="E53" s="947"/>
      <c r="F53" s="947"/>
      <c r="G53" s="948"/>
      <c r="H53" s="948"/>
      <c r="I53" s="949"/>
      <c r="J53" s="949"/>
      <c r="K53" s="954"/>
      <c r="L53" s="954"/>
      <c r="M53" s="954"/>
    </row>
    <row r="54" spans="1:13" ht="30">
      <c r="A54" s="972" t="s">
        <v>1296</v>
      </c>
      <c r="B54" s="970">
        <v>1</v>
      </c>
      <c r="C54" s="970">
        <v>750</v>
      </c>
      <c r="D54" s="971"/>
      <c r="E54" s="947"/>
      <c r="F54" s="947"/>
      <c r="G54" s="948"/>
      <c r="H54" s="948"/>
      <c r="I54" s="949"/>
      <c r="J54" s="949"/>
      <c r="K54" s="954"/>
      <c r="L54" s="954"/>
      <c r="M54" s="954"/>
    </row>
    <row r="55" spans="1:13" ht="30">
      <c r="A55" s="972" t="s">
        <v>1297</v>
      </c>
      <c r="B55" s="970">
        <v>0</v>
      </c>
      <c r="C55" s="970">
        <v>0</v>
      </c>
      <c r="D55" s="971"/>
      <c r="E55" s="947"/>
      <c r="F55" s="947"/>
      <c r="G55" s="948"/>
      <c r="H55" s="948"/>
      <c r="I55" s="949"/>
      <c r="J55" s="949"/>
      <c r="K55" s="954"/>
      <c r="L55" s="954"/>
      <c r="M55" s="954"/>
    </row>
    <row r="56" spans="1:13" ht="60">
      <c r="A56" s="969" t="s">
        <v>1298</v>
      </c>
      <c r="B56" s="970">
        <v>1</v>
      </c>
      <c r="C56" s="970">
        <v>750</v>
      </c>
      <c r="D56" s="971"/>
      <c r="E56" s="947"/>
      <c r="F56" s="947"/>
      <c r="G56" s="948"/>
      <c r="H56" s="948"/>
      <c r="I56" s="949"/>
      <c r="J56" s="949"/>
      <c r="K56" s="954"/>
      <c r="L56" s="954"/>
      <c r="M56" s="954"/>
    </row>
    <row r="57" spans="1:13" ht="30">
      <c r="A57" s="972" t="s">
        <v>1299</v>
      </c>
      <c r="B57" s="970">
        <v>1</v>
      </c>
      <c r="C57" s="970">
        <v>750</v>
      </c>
      <c r="D57" s="973"/>
      <c r="E57" s="947"/>
      <c r="F57" s="947"/>
      <c r="G57" s="948"/>
      <c r="H57" s="948"/>
      <c r="I57" s="949"/>
      <c r="J57" s="949"/>
      <c r="K57" s="954"/>
      <c r="L57" s="954"/>
      <c r="M57" s="954"/>
    </row>
    <row r="58" spans="1:13" ht="30">
      <c r="A58" s="972" t="s">
        <v>1300</v>
      </c>
      <c r="B58" s="970">
        <v>0</v>
      </c>
      <c r="C58" s="970">
        <v>0</v>
      </c>
      <c r="D58" s="973"/>
      <c r="E58" s="947"/>
      <c r="F58" s="947"/>
      <c r="G58" s="948"/>
      <c r="H58" s="948"/>
      <c r="I58" s="949"/>
      <c r="J58" s="949"/>
      <c r="K58" s="954"/>
      <c r="L58" s="954"/>
      <c r="M58" s="954"/>
    </row>
    <row r="59" spans="1:13" ht="39.75" customHeight="1">
      <c r="A59" s="1233" t="s">
        <v>1251</v>
      </c>
      <c r="B59" s="1233"/>
      <c r="C59" s="1233"/>
      <c r="D59" s="1233"/>
      <c r="E59" s="1233"/>
      <c r="G59" s="955"/>
      <c r="H59" s="955"/>
      <c r="I59" s="955"/>
      <c r="J59" s="954"/>
      <c r="K59" s="954"/>
      <c r="L59" s="954"/>
      <c r="M59" s="954"/>
    </row>
    <row r="60" spans="1:13" ht="39.75" customHeight="1">
      <c r="A60" s="1265" t="s">
        <v>1301</v>
      </c>
      <c r="B60" s="1265"/>
      <c r="C60" s="1265"/>
      <c r="D60" s="1265"/>
      <c r="E60" s="941"/>
      <c r="G60" s="955"/>
      <c r="H60" s="955"/>
      <c r="I60" s="955"/>
      <c r="J60" s="954"/>
      <c r="K60" s="954"/>
      <c r="L60" s="954"/>
      <c r="M60" s="954"/>
    </row>
    <row r="61" spans="1:13" ht="39.75" customHeight="1">
      <c r="A61" s="1265" t="s">
        <v>1302</v>
      </c>
      <c r="B61" s="1265"/>
      <c r="C61" s="1265"/>
      <c r="D61" s="1265"/>
      <c r="E61" s="1265"/>
      <c r="F61" s="1265"/>
      <c r="G61" s="1265"/>
      <c r="H61" s="955"/>
      <c r="I61" s="955"/>
      <c r="J61" s="954"/>
      <c r="K61" s="954"/>
      <c r="L61" s="954"/>
      <c r="M61" s="954"/>
    </row>
    <row r="62" spans="1:13" ht="39.75" customHeight="1">
      <c r="A62" s="1265" t="s">
        <v>1303</v>
      </c>
      <c r="B62" s="1265"/>
      <c r="C62" s="1265"/>
      <c r="D62" s="1265"/>
      <c r="E62" s="941"/>
      <c r="G62" s="955"/>
      <c r="H62" s="955"/>
      <c r="I62" s="955"/>
      <c r="J62" s="954"/>
      <c r="K62" s="954"/>
      <c r="L62" s="954"/>
      <c r="M62" s="954"/>
    </row>
    <row r="63" spans="1:13" ht="39.75" customHeight="1">
      <c r="A63" s="1265" t="s">
        <v>1304</v>
      </c>
      <c r="B63" s="1265"/>
      <c r="C63" s="1265"/>
      <c r="D63" s="1265"/>
      <c r="E63" s="1265"/>
      <c r="F63" s="1265"/>
      <c r="G63" s="1265"/>
      <c r="H63" s="1265"/>
      <c r="I63" s="955"/>
      <c r="J63" s="954"/>
      <c r="K63" s="954"/>
      <c r="L63" s="954"/>
      <c r="M63" s="954"/>
    </row>
    <row r="65" spans="1:32" ht="26.25" customHeight="1">
      <c r="A65" s="1266" t="s">
        <v>1305</v>
      </c>
      <c r="B65" s="1267"/>
      <c r="C65" s="1267"/>
      <c r="D65" s="1267"/>
      <c r="E65" s="1267"/>
      <c r="F65" s="1267"/>
      <c r="G65" s="1267"/>
      <c r="H65" s="1267"/>
      <c r="I65" s="1267"/>
      <c r="J65" s="1267"/>
      <c r="K65" s="1267"/>
      <c r="L65" s="1267"/>
      <c r="M65" s="1267"/>
      <c r="N65" s="1267"/>
      <c r="O65" s="1267"/>
      <c r="P65" s="1267"/>
      <c r="Q65" s="941"/>
    </row>
    <row r="66" spans="1:32">
      <c r="A66" s="1259" t="s">
        <v>1306</v>
      </c>
      <c r="B66" s="1259" t="s">
        <v>1307</v>
      </c>
      <c r="C66" s="1260"/>
      <c r="D66" s="1263" t="s">
        <v>1308</v>
      </c>
      <c r="E66" s="1264"/>
      <c r="F66" s="1264"/>
      <c r="G66" s="1279"/>
      <c r="H66" s="1263" t="s">
        <v>1309</v>
      </c>
      <c r="I66" s="1264"/>
      <c r="J66" s="1264"/>
      <c r="K66" s="1279"/>
      <c r="L66" s="1263" t="s">
        <v>1310</v>
      </c>
      <c r="M66" s="1264"/>
      <c r="N66" s="1264"/>
      <c r="O66" s="1264"/>
      <c r="P66" s="1280"/>
      <c r="Q66" s="1260"/>
    </row>
    <row r="67" spans="1:32">
      <c r="A67" s="1277"/>
      <c r="B67" s="1277"/>
      <c r="C67" s="1278"/>
      <c r="D67" s="1259" t="s">
        <v>1311</v>
      </c>
      <c r="E67" s="1260"/>
      <c r="F67" s="1259" t="s">
        <v>1312</v>
      </c>
      <c r="G67" s="1260"/>
      <c r="H67" s="1259" t="s">
        <v>1313</v>
      </c>
      <c r="I67" s="1260"/>
      <c r="J67" s="1259" t="s">
        <v>1314</v>
      </c>
      <c r="K67" s="1260"/>
      <c r="L67" s="1263" t="s">
        <v>1315</v>
      </c>
      <c r="M67" s="1264"/>
      <c r="N67" s="1264"/>
      <c r="O67" s="1264"/>
      <c r="P67" s="1269" t="s">
        <v>1316</v>
      </c>
      <c r="Q67" s="1270"/>
    </row>
    <row r="68" spans="1:32">
      <c r="A68" s="1277"/>
      <c r="B68" s="1261"/>
      <c r="C68" s="1262"/>
      <c r="D68" s="1261"/>
      <c r="E68" s="1262"/>
      <c r="F68" s="1261"/>
      <c r="G68" s="1262"/>
      <c r="H68" s="1261"/>
      <c r="I68" s="1262"/>
      <c r="J68" s="1261"/>
      <c r="K68" s="1262"/>
      <c r="L68" s="1272" t="s">
        <v>1317</v>
      </c>
      <c r="M68" s="1273"/>
      <c r="N68" s="1272" t="s">
        <v>1318</v>
      </c>
      <c r="O68" s="1274"/>
      <c r="P68" s="1271"/>
      <c r="Q68" s="1271"/>
    </row>
    <row r="69" spans="1:32" ht="45">
      <c r="A69" s="1261"/>
      <c r="B69" s="974" t="s">
        <v>556</v>
      </c>
      <c r="C69" s="974" t="s">
        <v>1319</v>
      </c>
      <c r="D69" s="974" t="s">
        <v>556</v>
      </c>
      <c r="E69" s="974" t="s">
        <v>1319</v>
      </c>
      <c r="F69" s="974" t="s">
        <v>556</v>
      </c>
      <c r="G69" s="974" t="s">
        <v>1319</v>
      </c>
      <c r="H69" s="974" t="s">
        <v>556</v>
      </c>
      <c r="I69" s="974" t="s">
        <v>1319</v>
      </c>
      <c r="J69" s="974" t="s">
        <v>556</v>
      </c>
      <c r="K69" s="974" t="s">
        <v>1319</v>
      </c>
      <c r="L69" s="974" t="s">
        <v>556</v>
      </c>
      <c r="M69" s="974" t="s">
        <v>1319</v>
      </c>
      <c r="N69" s="974" t="s">
        <v>556</v>
      </c>
      <c r="O69" s="974" t="s">
        <v>1319</v>
      </c>
      <c r="P69" s="974" t="s">
        <v>556</v>
      </c>
      <c r="Q69" s="974" t="s">
        <v>1319</v>
      </c>
    </row>
    <row r="70" spans="1:32">
      <c r="A70" s="797" t="s">
        <v>15</v>
      </c>
      <c r="B70" s="975">
        <v>192</v>
      </c>
      <c r="C70" s="975">
        <v>150483.74456672004</v>
      </c>
      <c r="D70" s="976">
        <v>121</v>
      </c>
      <c r="E70" s="977">
        <v>112567.8304093</v>
      </c>
      <c r="F70" s="976">
        <v>43</v>
      </c>
      <c r="G70" s="977">
        <v>26326.764157419999</v>
      </c>
      <c r="H70" s="976">
        <v>44</v>
      </c>
      <c r="I70" s="977">
        <v>26341.766550315002</v>
      </c>
      <c r="J70" s="976">
        <v>120</v>
      </c>
      <c r="K70" s="977">
        <v>112552.79175450001</v>
      </c>
      <c r="L70" s="976">
        <v>9</v>
      </c>
      <c r="M70" s="977">
        <v>126.64999999999999</v>
      </c>
      <c r="N70" s="976">
        <v>155</v>
      </c>
      <c r="O70" s="978">
        <v>138767.90830481498</v>
      </c>
      <c r="P70" s="975">
        <v>28</v>
      </c>
      <c r="Q70" s="977">
        <v>11589.15</v>
      </c>
      <c r="S70" s="979"/>
      <c r="T70" s="979"/>
      <c r="U70" s="979"/>
      <c r="V70" s="979"/>
      <c r="W70" s="979"/>
      <c r="X70" s="980"/>
      <c r="Y70" s="981"/>
      <c r="Z70" s="980"/>
      <c r="AA70" s="979"/>
      <c r="AB70" s="980"/>
      <c r="AC70" s="979"/>
      <c r="AD70" s="979"/>
      <c r="AE70" s="982"/>
      <c r="AF70" s="982"/>
    </row>
    <row r="71" spans="1:32">
      <c r="A71" s="797" t="s">
        <v>14</v>
      </c>
      <c r="B71" s="975">
        <f xml:space="preserve"> SUM(B72:B82)</f>
        <v>236</v>
      </c>
      <c r="C71" s="975">
        <f t="shared" ref="C71:Q71" si="3" xml:space="preserve"> SUM(C72:C82)</f>
        <v>71681.811425099993</v>
      </c>
      <c r="D71" s="975">
        <f t="shared" si="3"/>
        <v>142</v>
      </c>
      <c r="E71" s="975">
        <f t="shared" si="3"/>
        <v>58077.199000000008</v>
      </c>
      <c r="F71" s="975">
        <f t="shared" si="3"/>
        <v>59</v>
      </c>
      <c r="G71" s="975">
        <f t="shared" si="3"/>
        <v>4681.3324250999995</v>
      </c>
      <c r="H71" s="975">
        <f t="shared" si="3"/>
        <v>60</v>
      </c>
      <c r="I71" s="975">
        <f t="shared" si="3"/>
        <v>8981.3324250999995</v>
      </c>
      <c r="J71" s="975">
        <f t="shared" si="3"/>
        <v>141</v>
      </c>
      <c r="K71" s="975">
        <f t="shared" si="3"/>
        <v>53777.199000000008</v>
      </c>
      <c r="L71" s="975">
        <f t="shared" si="3"/>
        <v>25</v>
      </c>
      <c r="M71" s="975">
        <f t="shared" si="3"/>
        <v>564.25800000000004</v>
      </c>
      <c r="N71" s="975">
        <f t="shared" si="3"/>
        <v>176</v>
      </c>
      <c r="O71" s="975">
        <f t="shared" si="3"/>
        <v>62193.890840699998</v>
      </c>
      <c r="P71" s="975">
        <f t="shared" si="3"/>
        <v>35</v>
      </c>
      <c r="Q71" s="975">
        <f t="shared" si="3"/>
        <v>8923.2699999999986</v>
      </c>
      <c r="R71" s="983"/>
      <c r="S71" s="979"/>
      <c r="T71" s="979"/>
      <c r="U71" s="979"/>
      <c r="V71" s="979"/>
      <c r="W71" s="979"/>
      <c r="X71" s="980"/>
      <c r="Y71" s="981"/>
      <c r="Z71" s="980"/>
      <c r="AA71" s="979"/>
      <c r="AB71" s="980"/>
      <c r="AC71" s="979"/>
      <c r="AD71" s="979"/>
      <c r="AE71" s="982"/>
      <c r="AF71" s="982"/>
    </row>
    <row r="72" spans="1:32">
      <c r="A72" s="984" t="s">
        <v>1241</v>
      </c>
      <c r="B72" s="985">
        <v>21</v>
      </c>
      <c r="C72" s="985">
        <v>6300.42</v>
      </c>
      <c r="D72" s="985">
        <v>10</v>
      </c>
      <c r="E72" s="985">
        <v>4819.24</v>
      </c>
      <c r="F72" s="986">
        <v>5</v>
      </c>
      <c r="G72" s="985">
        <v>138.18</v>
      </c>
      <c r="H72" s="985">
        <v>6</v>
      </c>
      <c r="I72" s="985">
        <v>4438.18</v>
      </c>
      <c r="J72" s="986">
        <v>9</v>
      </c>
      <c r="K72" s="985">
        <v>519.24</v>
      </c>
      <c r="L72" s="986">
        <v>1</v>
      </c>
      <c r="M72" s="985">
        <v>1.71</v>
      </c>
      <c r="N72" s="986">
        <v>14</v>
      </c>
      <c r="O72" s="987">
        <v>4955.71</v>
      </c>
      <c r="P72" s="988">
        <v>6</v>
      </c>
      <c r="Q72" s="989">
        <v>1343</v>
      </c>
      <c r="S72" s="979"/>
      <c r="T72" s="979"/>
      <c r="U72" s="979"/>
      <c r="V72" s="979"/>
      <c r="W72" s="979"/>
      <c r="X72" s="980"/>
      <c r="Y72" s="981"/>
      <c r="Z72" s="980"/>
      <c r="AA72" s="979"/>
      <c r="AB72" s="980"/>
      <c r="AC72" s="979"/>
      <c r="AD72" s="979"/>
      <c r="AE72" s="982"/>
      <c r="AF72" s="982"/>
    </row>
    <row r="73" spans="1:32">
      <c r="A73" s="990" t="s">
        <v>12</v>
      </c>
      <c r="B73" s="985">
        <v>21</v>
      </c>
      <c r="C73" s="985">
        <v>32658.129999999997</v>
      </c>
      <c r="D73" s="986">
        <v>14</v>
      </c>
      <c r="E73" s="985">
        <v>31387.51</v>
      </c>
      <c r="F73" s="986">
        <v>5</v>
      </c>
      <c r="G73" s="985">
        <v>931.62</v>
      </c>
      <c r="H73" s="986">
        <v>5</v>
      </c>
      <c r="I73" s="985">
        <v>931.62</v>
      </c>
      <c r="J73" s="986">
        <v>14</v>
      </c>
      <c r="K73" s="985">
        <v>31387.51</v>
      </c>
      <c r="L73" s="986">
        <v>0</v>
      </c>
      <c r="M73" s="985">
        <v>0</v>
      </c>
      <c r="N73" s="986">
        <v>19</v>
      </c>
      <c r="O73" s="987">
        <v>32319.127780599993</v>
      </c>
      <c r="P73" s="988">
        <v>2</v>
      </c>
      <c r="Q73" s="989">
        <v>339</v>
      </c>
      <c r="S73" s="979"/>
      <c r="T73" s="979"/>
      <c r="U73" s="979"/>
      <c r="V73" s="979"/>
      <c r="W73" s="979"/>
      <c r="X73" s="980"/>
      <c r="Y73" s="981"/>
      <c r="Z73" s="980"/>
      <c r="AA73" s="979"/>
      <c r="AB73" s="980"/>
      <c r="AC73" s="979"/>
      <c r="AD73" s="979"/>
      <c r="AE73" s="982"/>
      <c r="AF73" s="982"/>
    </row>
    <row r="74" spans="1:32">
      <c r="A74" s="990" t="s">
        <v>1242</v>
      </c>
      <c r="B74" s="985">
        <v>15</v>
      </c>
      <c r="C74" s="985">
        <v>2310.84</v>
      </c>
      <c r="D74" s="986">
        <v>8</v>
      </c>
      <c r="E74" s="985">
        <v>1343.54</v>
      </c>
      <c r="F74" s="986">
        <v>4</v>
      </c>
      <c r="G74" s="985">
        <v>125.3</v>
      </c>
      <c r="H74" s="986">
        <v>4</v>
      </c>
      <c r="I74" s="985">
        <v>125.3</v>
      </c>
      <c r="J74" s="986">
        <v>8</v>
      </c>
      <c r="K74" s="985">
        <v>1343.54</v>
      </c>
      <c r="L74" s="991">
        <v>1</v>
      </c>
      <c r="M74" s="991">
        <v>48.86</v>
      </c>
      <c r="N74" s="986">
        <v>11</v>
      </c>
      <c r="O74" s="992">
        <v>1419.98</v>
      </c>
      <c r="P74" s="988">
        <v>3</v>
      </c>
      <c r="Q74" s="989">
        <v>842</v>
      </c>
      <c r="S74" s="979"/>
      <c r="T74" s="979"/>
      <c r="U74" s="979"/>
      <c r="V74" s="979"/>
      <c r="W74" s="979"/>
      <c r="X74" s="980"/>
      <c r="Y74" s="981"/>
      <c r="Z74" s="980"/>
      <c r="AA74" s="979"/>
      <c r="AB74" s="980"/>
      <c r="AC74" s="979"/>
      <c r="AD74" s="979"/>
      <c r="AE74" s="982"/>
      <c r="AF74" s="982"/>
    </row>
    <row r="75" spans="1:32">
      <c r="A75" s="990" t="s">
        <v>1243</v>
      </c>
      <c r="B75" s="993">
        <v>15</v>
      </c>
      <c r="C75" s="993">
        <v>578.76</v>
      </c>
      <c r="D75" s="994">
        <v>11</v>
      </c>
      <c r="E75" s="993">
        <v>221.65</v>
      </c>
      <c r="F75" s="986">
        <v>3</v>
      </c>
      <c r="G75" s="985">
        <v>59.11</v>
      </c>
      <c r="H75" s="986">
        <v>3</v>
      </c>
      <c r="I75" s="993">
        <v>59.11</v>
      </c>
      <c r="J75" s="994">
        <v>11</v>
      </c>
      <c r="K75" s="993">
        <v>221.65</v>
      </c>
      <c r="L75" s="995">
        <v>12</v>
      </c>
      <c r="M75" s="995">
        <v>269.64</v>
      </c>
      <c r="N75" s="994">
        <v>2</v>
      </c>
      <c r="O75" s="996">
        <v>11.12</v>
      </c>
      <c r="P75" s="997">
        <v>1</v>
      </c>
      <c r="Q75" s="998">
        <v>298</v>
      </c>
      <c r="S75" s="979"/>
      <c r="T75" s="979"/>
      <c r="U75" s="979"/>
      <c r="V75" s="979"/>
      <c r="W75" s="979"/>
      <c r="X75" s="980"/>
      <c r="Y75" s="981"/>
      <c r="Z75" s="980"/>
      <c r="AA75" s="979"/>
      <c r="AB75" s="980"/>
      <c r="AC75" s="979"/>
      <c r="AD75" s="979"/>
      <c r="AE75" s="982"/>
      <c r="AF75" s="982"/>
    </row>
    <row r="76" spans="1:32">
      <c r="A76" s="999" t="s">
        <v>1244</v>
      </c>
      <c r="B76" s="993">
        <v>9</v>
      </c>
      <c r="C76" s="993">
        <v>1225.07</v>
      </c>
      <c r="D76" s="1000">
        <v>5</v>
      </c>
      <c r="E76" s="1001">
        <v>874.51</v>
      </c>
      <c r="F76" s="1000">
        <v>3</v>
      </c>
      <c r="G76" s="1001">
        <v>70.540000000000006</v>
      </c>
      <c r="H76" s="1002">
        <v>3</v>
      </c>
      <c r="I76" s="1001">
        <v>70.540000000000006</v>
      </c>
      <c r="J76" s="1002">
        <v>5</v>
      </c>
      <c r="K76" s="1001">
        <v>874.51</v>
      </c>
      <c r="L76" s="1002">
        <v>3</v>
      </c>
      <c r="M76" s="1003">
        <v>30.99</v>
      </c>
      <c r="N76" s="1002">
        <v>5</v>
      </c>
      <c r="O76" s="1003">
        <v>914.06</v>
      </c>
      <c r="P76" s="1004">
        <v>1</v>
      </c>
      <c r="Q76" s="1004">
        <v>280.02</v>
      </c>
      <c r="R76" s="1005"/>
      <c r="S76" s="979"/>
      <c r="T76" s="979"/>
      <c r="U76" s="979"/>
      <c r="V76" s="979"/>
      <c r="W76" s="979"/>
      <c r="X76" s="980"/>
      <c r="Y76" s="981"/>
      <c r="Z76" s="980"/>
      <c r="AA76" s="979"/>
      <c r="AB76" s="980"/>
      <c r="AC76" s="979"/>
      <c r="AD76" s="979"/>
      <c r="AE76" s="982"/>
      <c r="AF76" s="982"/>
    </row>
    <row r="77" spans="1:32">
      <c r="A77" s="1006" t="s">
        <v>1245</v>
      </c>
      <c r="B77" s="985">
        <v>33</v>
      </c>
      <c r="C77" s="985">
        <v>3314.400000000001</v>
      </c>
      <c r="D77" s="986">
        <v>22</v>
      </c>
      <c r="E77" s="985">
        <v>2414.1100000000006</v>
      </c>
      <c r="F77" s="986">
        <v>8</v>
      </c>
      <c r="G77" s="985">
        <v>298.31000000000017</v>
      </c>
      <c r="H77" s="986">
        <v>8</v>
      </c>
      <c r="I77" s="985">
        <v>298.31000000000017</v>
      </c>
      <c r="J77" s="986">
        <v>22</v>
      </c>
      <c r="K77" s="985">
        <v>2414.1100000000006</v>
      </c>
      <c r="L77" s="986">
        <v>3</v>
      </c>
      <c r="M77" s="985">
        <v>115.02</v>
      </c>
      <c r="N77" s="986">
        <v>27</v>
      </c>
      <c r="O77" s="987">
        <v>2597.0176350000002</v>
      </c>
      <c r="P77" s="988">
        <v>3</v>
      </c>
      <c r="Q77" s="989">
        <v>601.98</v>
      </c>
      <c r="S77" s="979"/>
      <c r="T77" s="979"/>
      <c r="U77" s="979"/>
      <c r="V77" s="979"/>
      <c r="W77" s="979"/>
      <c r="X77" s="980"/>
      <c r="Y77" s="981"/>
      <c r="Z77" s="980"/>
      <c r="AA77" s="979"/>
      <c r="AB77" s="980"/>
      <c r="AC77" s="979"/>
      <c r="AD77" s="979"/>
      <c r="AE77" s="982"/>
      <c r="AF77" s="982"/>
    </row>
    <row r="78" spans="1:32">
      <c r="A78" s="1006" t="s">
        <v>1246</v>
      </c>
      <c r="B78" s="985">
        <v>28</v>
      </c>
      <c r="C78" s="985">
        <v>3471.1954250999997</v>
      </c>
      <c r="D78" s="986">
        <v>20</v>
      </c>
      <c r="E78" s="985">
        <v>1256.8499999999997</v>
      </c>
      <c r="F78" s="986">
        <v>5</v>
      </c>
      <c r="G78" s="985">
        <v>162.00542509999997</v>
      </c>
      <c r="H78" s="986">
        <v>5</v>
      </c>
      <c r="I78" s="985">
        <v>162.00542509999997</v>
      </c>
      <c r="J78" s="986">
        <v>20</v>
      </c>
      <c r="K78" s="985">
        <v>1256.8499999999997</v>
      </c>
      <c r="L78" s="986">
        <v>0</v>
      </c>
      <c r="M78" s="985">
        <v>0</v>
      </c>
      <c r="N78" s="986">
        <v>25</v>
      </c>
      <c r="O78" s="987">
        <v>1418.8554250999996</v>
      </c>
      <c r="P78" s="988">
        <v>3</v>
      </c>
      <c r="Q78" s="989">
        <v>2052.34</v>
      </c>
      <c r="S78" s="979"/>
      <c r="T78" s="979"/>
      <c r="U78" s="979"/>
      <c r="V78" s="979"/>
      <c r="W78" s="979"/>
      <c r="X78" s="980"/>
      <c r="Y78" s="981"/>
      <c r="Z78" s="980"/>
      <c r="AA78" s="979"/>
      <c r="AB78" s="980"/>
      <c r="AC78" s="979"/>
      <c r="AD78" s="979"/>
      <c r="AE78" s="982"/>
      <c r="AF78" s="982"/>
    </row>
    <row r="79" spans="1:32">
      <c r="A79" s="1006" t="s">
        <v>1247</v>
      </c>
      <c r="B79" s="985">
        <v>22</v>
      </c>
      <c r="C79" s="985">
        <v>12596.25</v>
      </c>
      <c r="D79" s="1007">
        <v>15</v>
      </c>
      <c r="E79" s="1008">
        <v>10077.719999999999</v>
      </c>
      <c r="F79" s="1008">
        <v>4</v>
      </c>
      <c r="G79" s="1008">
        <v>1651.32</v>
      </c>
      <c r="H79" s="1008">
        <v>4</v>
      </c>
      <c r="I79" s="1008">
        <v>1651.32</v>
      </c>
      <c r="J79" s="1007">
        <v>15</v>
      </c>
      <c r="K79" s="1008">
        <v>10077.719999999999</v>
      </c>
      <c r="L79" s="986">
        <v>0</v>
      </c>
      <c r="M79" s="985">
        <v>0</v>
      </c>
      <c r="N79" s="1008">
        <v>19</v>
      </c>
      <c r="O79" s="1008">
        <v>11729.04</v>
      </c>
      <c r="P79" s="986">
        <v>3</v>
      </c>
      <c r="Q79" s="1009">
        <v>867.21</v>
      </c>
      <c r="S79" s="979"/>
      <c r="T79" s="979"/>
      <c r="U79" s="979"/>
      <c r="V79" s="979"/>
      <c r="W79" s="979"/>
      <c r="X79" s="980"/>
      <c r="Y79" s="981"/>
      <c r="Z79" s="980"/>
      <c r="AA79" s="979"/>
      <c r="AB79" s="980"/>
      <c r="AC79" s="979"/>
      <c r="AD79" s="979"/>
      <c r="AE79" s="982"/>
      <c r="AF79" s="982"/>
    </row>
    <row r="80" spans="1:32">
      <c r="A80" s="1006" t="s">
        <v>5</v>
      </c>
      <c r="B80" s="985">
        <v>23</v>
      </c>
      <c r="C80" s="985">
        <v>5484.08</v>
      </c>
      <c r="D80" s="1007">
        <v>18</v>
      </c>
      <c r="E80" s="1008">
        <v>5119.18</v>
      </c>
      <c r="F80" s="1008">
        <v>3</v>
      </c>
      <c r="G80" s="1008">
        <v>115.99</v>
      </c>
      <c r="H80" s="1008">
        <v>3</v>
      </c>
      <c r="I80" s="1008">
        <v>115.99</v>
      </c>
      <c r="J80" s="1007">
        <v>18</v>
      </c>
      <c r="K80" s="1008">
        <v>5119.18</v>
      </c>
      <c r="L80" s="986">
        <v>1</v>
      </c>
      <c r="M80" s="985">
        <v>24.46</v>
      </c>
      <c r="N80" s="1008">
        <v>20</v>
      </c>
      <c r="O80" s="1008">
        <v>5210.72</v>
      </c>
      <c r="P80" s="986">
        <v>2</v>
      </c>
      <c r="Q80" s="1009">
        <v>248.89999999999998</v>
      </c>
      <c r="S80" s="979"/>
      <c r="T80" s="979"/>
      <c r="U80" s="979"/>
      <c r="V80" s="979"/>
      <c r="W80" s="979"/>
      <c r="X80" s="980"/>
      <c r="Y80" s="981"/>
      <c r="Z80" s="980"/>
      <c r="AA80" s="979"/>
      <c r="AB80" s="980"/>
      <c r="AC80" s="979"/>
      <c r="AD80" s="979"/>
      <c r="AE80" s="982"/>
      <c r="AF80" s="982"/>
    </row>
    <row r="81" spans="1:32">
      <c r="A81" s="1006" t="s">
        <v>4</v>
      </c>
      <c r="B81" s="985">
        <f>D81+F81+P81</f>
        <v>28</v>
      </c>
      <c r="C81" s="985">
        <f>E81+G81+Q81</f>
        <v>2984.8544000000002</v>
      </c>
      <c r="D81" s="1007">
        <v>12</v>
      </c>
      <c r="E81" s="1008">
        <v>477.95699999999999</v>
      </c>
      <c r="F81" s="1008">
        <v>9</v>
      </c>
      <c r="G81" s="1008">
        <v>643.86800000000005</v>
      </c>
      <c r="H81" s="1008">
        <v>9</v>
      </c>
      <c r="I81" s="1008">
        <v>643.86800000000005</v>
      </c>
      <c r="J81" s="1007">
        <v>12</v>
      </c>
      <c r="K81" s="1008">
        <v>477.95699999999999</v>
      </c>
      <c r="L81" s="1008">
        <v>3</v>
      </c>
      <c r="M81" s="1008">
        <v>50.387999999999998</v>
      </c>
      <c r="N81" s="1008">
        <v>18</v>
      </c>
      <c r="O81" s="1008">
        <v>1071.4380000000001</v>
      </c>
      <c r="P81" s="986">
        <v>7</v>
      </c>
      <c r="Q81" s="1010">
        <v>1863.0293999999999</v>
      </c>
      <c r="S81" s="979"/>
      <c r="T81" s="979"/>
      <c r="U81" s="979"/>
      <c r="V81" s="979"/>
      <c r="W81" s="979"/>
      <c r="X81" s="980"/>
      <c r="Y81" s="981"/>
      <c r="Z81" s="980"/>
      <c r="AA81" s="979"/>
      <c r="AB81" s="980"/>
      <c r="AC81" s="979"/>
      <c r="AD81" s="979"/>
      <c r="AE81" s="982"/>
      <c r="AF81" s="982"/>
    </row>
    <row r="82" spans="1:32">
      <c r="A82" s="1006" t="s">
        <v>1320</v>
      </c>
      <c r="B82" s="985">
        <f>D82+F82+P82</f>
        <v>21</v>
      </c>
      <c r="C82" s="985">
        <f>E82+G82+Q82</f>
        <v>757.81159999999841</v>
      </c>
      <c r="D82" s="985">
        <v>7</v>
      </c>
      <c r="E82" s="985">
        <v>84.932000000000002</v>
      </c>
      <c r="F82" s="985">
        <v>10</v>
      </c>
      <c r="G82" s="985">
        <v>485.089</v>
      </c>
      <c r="H82" s="985">
        <v>10</v>
      </c>
      <c r="I82" s="985">
        <v>485.089</v>
      </c>
      <c r="J82" s="985">
        <v>7</v>
      </c>
      <c r="K82" s="985">
        <v>84.932000000000002</v>
      </c>
      <c r="L82" s="985">
        <v>1</v>
      </c>
      <c r="M82" s="985">
        <v>23.19</v>
      </c>
      <c r="N82" s="985">
        <v>16</v>
      </c>
      <c r="O82" s="985">
        <v>546.822</v>
      </c>
      <c r="P82" s="986">
        <v>4</v>
      </c>
      <c r="Q82" s="1010">
        <v>187.79059999999845</v>
      </c>
      <c r="S82" s="979"/>
      <c r="T82" s="979"/>
      <c r="U82" s="979"/>
      <c r="V82" s="979"/>
      <c r="W82" s="979"/>
      <c r="X82" s="980"/>
      <c r="Y82" s="981"/>
      <c r="Z82" s="980"/>
      <c r="AA82" s="979"/>
      <c r="AB82" s="980"/>
      <c r="AC82" s="979"/>
      <c r="AD82" s="979"/>
      <c r="AE82" s="982"/>
      <c r="AF82" s="982"/>
    </row>
    <row r="83" spans="1:32" ht="51.75" customHeight="1">
      <c r="A83" s="1275" t="s">
        <v>1321</v>
      </c>
      <c r="B83" s="1276"/>
      <c r="C83" s="1276"/>
      <c r="D83" s="1276"/>
      <c r="E83" s="1276"/>
      <c r="F83" s="1276"/>
      <c r="G83" s="1276"/>
      <c r="H83" s="1276"/>
      <c r="I83" s="1276"/>
      <c r="J83" s="1276"/>
      <c r="K83" s="1276"/>
      <c r="L83" s="1276"/>
      <c r="M83" s="1276"/>
      <c r="N83" s="1276"/>
      <c r="O83" s="1276"/>
      <c r="P83" s="1276"/>
      <c r="Q83" s="1276"/>
    </row>
    <row r="84" spans="1:32" ht="41.25" customHeight="1">
      <c r="A84" s="1268" t="s">
        <v>1322</v>
      </c>
      <c r="B84" s="1268"/>
      <c r="C84" s="1268"/>
      <c r="D84" s="1268"/>
      <c r="E84" s="1268"/>
      <c r="F84" s="1011"/>
      <c r="G84" s="1011"/>
      <c r="H84" s="1011"/>
      <c r="I84" s="1011"/>
      <c r="J84" s="1011"/>
      <c r="K84" s="1011"/>
      <c r="M84" s="1012"/>
      <c r="O84" s="953"/>
      <c r="P84" s="1011"/>
      <c r="Q84" s="1011"/>
    </row>
    <row r="85" spans="1:32" ht="41.25" customHeight="1">
      <c r="A85" s="1268" t="s">
        <v>1323</v>
      </c>
      <c r="B85" s="1268"/>
      <c r="C85" s="1268"/>
      <c r="D85" s="1268"/>
      <c r="E85" s="1268"/>
      <c r="F85" s="1013"/>
      <c r="G85" s="1014"/>
      <c r="H85" s="1014"/>
      <c r="I85" s="1015"/>
      <c r="J85" s="1013"/>
      <c r="K85" s="1013"/>
      <c r="L85" s="1013"/>
      <c r="M85" s="1013"/>
      <c r="N85" s="1013"/>
      <c r="O85" s="1016"/>
      <c r="P85" s="1016"/>
      <c r="Q85" s="1013"/>
    </row>
    <row r="86" spans="1:32" ht="41.25" customHeight="1">
      <c r="A86" s="1268" t="s">
        <v>1324</v>
      </c>
      <c r="B86" s="1268"/>
      <c r="C86" s="1268"/>
      <c r="D86" s="1268"/>
      <c r="E86" s="1268"/>
      <c r="F86" s="1013"/>
      <c r="G86" s="1013"/>
      <c r="H86" s="1013"/>
      <c r="I86" s="1016"/>
      <c r="J86" s="1016"/>
      <c r="K86" s="1013"/>
      <c r="L86" s="1013"/>
      <c r="M86" s="1011"/>
      <c r="N86" s="1013"/>
      <c r="O86" s="1011"/>
      <c r="P86" s="1016"/>
      <c r="Q86" s="1013"/>
    </row>
    <row r="87" spans="1:32" ht="41.25" customHeight="1">
      <c r="A87" s="1233" t="s">
        <v>1251</v>
      </c>
      <c r="B87" s="1233"/>
      <c r="C87" s="1233"/>
      <c r="D87" s="1233"/>
      <c r="E87" s="1233"/>
      <c r="F87" s="1017"/>
      <c r="G87" s="1017"/>
      <c r="H87" s="1017"/>
      <c r="I87" s="1017"/>
      <c r="J87" s="1017"/>
      <c r="K87" s="1017"/>
      <c r="L87" s="1017"/>
      <c r="M87" s="1017"/>
      <c r="N87" s="1017"/>
      <c r="O87" s="1017"/>
      <c r="P87" s="1017"/>
      <c r="Q87" s="1017"/>
    </row>
    <row r="88" spans="1:32" ht="30">
      <c r="A88" s="1018" t="s">
        <v>125</v>
      </c>
      <c r="B88" s="1019"/>
      <c r="C88" s="1019"/>
      <c r="D88" s="1019"/>
      <c r="E88" s="1019"/>
      <c r="F88" s="1017"/>
      <c r="G88" s="1017"/>
      <c r="H88" s="1017"/>
      <c r="I88" s="1017"/>
      <c r="M88" s="1017"/>
      <c r="N88" s="1017"/>
      <c r="O88" s="1017"/>
      <c r="P88" s="1017"/>
      <c r="Q88" s="1017"/>
    </row>
    <row r="89" spans="1:32">
      <c r="B89" s="983"/>
      <c r="C89" s="983"/>
      <c r="D89" s="983"/>
      <c r="E89" s="983"/>
      <c r="F89" s="983"/>
      <c r="G89" s="983"/>
      <c r="H89" s="983"/>
      <c r="I89" s="983"/>
      <c r="J89" s="983"/>
      <c r="K89" s="983"/>
      <c r="L89" s="983"/>
      <c r="M89" s="983"/>
      <c r="N89" s="983"/>
      <c r="O89" s="983"/>
      <c r="P89" s="983"/>
      <c r="Q89" s="983"/>
      <c r="R89" s="983"/>
      <c r="S89" s="983"/>
    </row>
    <row r="90" spans="1:32">
      <c r="B90" s="983"/>
      <c r="C90" s="983"/>
      <c r="D90" s="983"/>
      <c r="E90" s="983"/>
      <c r="F90" s="983"/>
      <c r="G90" s="983"/>
      <c r="H90" s="983"/>
      <c r="I90" s="983"/>
      <c r="J90" s="983"/>
      <c r="K90" s="983"/>
      <c r="L90" s="983"/>
      <c r="M90" s="983"/>
      <c r="N90" s="983"/>
      <c r="O90" s="983"/>
      <c r="P90" s="983"/>
      <c r="Q90" s="983"/>
    </row>
    <row r="96" spans="1:32">
      <c r="N96" s="1014"/>
      <c r="O96" s="1014"/>
      <c r="P96" s="1020"/>
    </row>
  </sheetData>
  <mergeCells count="30">
    <mergeCell ref="A86:E86"/>
    <mergeCell ref="A87:E87"/>
    <mergeCell ref="P67:Q68"/>
    <mergeCell ref="L68:M68"/>
    <mergeCell ref="N68:O68"/>
    <mergeCell ref="A83:Q83"/>
    <mergeCell ref="A84:E84"/>
    <mergeCell ref="A85:E85"/>
    <mergeCell ref="A66:A69"/>
    <mergeCell ref="B66:C68"/>
    <mergeCell ref="D66:G66"/>
    <mergeCell ref="H66:K66"/>
    <mergeCell ref="L66:Q66"/>
    <mergeCell ref="D67:E68"/>
    <mergeCell ref="F67:G68"/>
    <mergeCell ref="H67:I68"/>
    <mergeCell ref="J67:K68"/>
    <mergeCell ref="L67:O67"/>
    <mergeCell ref="A59:E59"/>
    <mergeCell ref="A60:D60"/>
    <mergeCell ref="A61:G61"/>
    <mergeCell ref="A62:D62"/>
    <mergeCell ref="A63:H63"/>
    <mergeCell ref="A65:P65"/>
    <mergeCell ref="A49:C49"/>
    <mergeCell ref="A1:E1"/>
    <mergeCell ref="A2:A3"/>
    <mergeCell ref="B2:C2"/>
    <mergeCell ref="A4:C4"/>
    <mergeCell ref="A44:C44"/>
  </mergeCells>
  <conditionalFormatting sqref="K5:K17">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zoomScale="90" zoomScaleNormal="90" workbookViewId="0">
      <selection activeCell="B16" sqref="B16"/>
    </sheetView>
  </sheetViews>
  <sheetFormatPr defaultColWidth="9.140625" defaultRowHeight="15"/>
  <cols>
    <col min="1" max="1" width="15.140625" style="1" customWidth="1"/>
    <col min="2" max="7" width="12.140625" style="1" bestFit="1" customWidth="1"/>
    <col min="8" max="8" width="13.7109375" style="1" customWidth="1"/>
    <col min="9" max="9" width="9.5703125" style="1" bestFit="1" customWidth="1"/>
    <col min="10" max="10" width="17" style="1" customWidth="1"/>
    <col min="11" max="11" width="4.5703125" style="1" bestFit="1" customWidth="1"/>
    <col min="12" max="16384" width="9.140625" style="1"/>
  </cols>
  <sheetData>
    <row r="1" spans="1:18" ht="33" customHeight="1">
      <c r="A1" s="1500" t="s">
        <v>133</v>
      </c>
      <c r="B1" s="1501"/>
      <c r="C1" s="1501"/>
      <c r="D1" s="1501"/>
      <c r="E1" s="1501"/>
      <c r="F1" s="1501"/>
      <c r="G1" s="1501"/>
      <c r="H1" s="1501"/>
      <c r="I1" s="1501"/>
    </row>
    <row r="2" spans="1:18" s="7" customFormat="1" ht="15" customHeight="1">
      <c r="A2" s="1484" t="s">
        <v>23</v>
      </c>
      <c r="B2" s="1488" t="s">
        <v>132</v>
      </c>
      <c r="C2" s="1489"/>
      <c r="D2" s="1464"/>
      <c r="E2" s="1488" t="s">
        <v>131</v>
      </c>
      <c r="F2" s="1489"/>
      <c r="G2" s="1464"/>
      <c r="H2" s="1488" t="s">
        <v>130</v>
      </c>
      <c r="I2" s="1489"/>
      <c r="J2" s="1464"/>
      <c r="K2" s="1"/>
      <c r="L2" s="1"/>
      <c r="M2" s="1"/>
      <c r="N2" s="1"/>
      <c r="O2" s="1"/>
      <c r="P2" s="1"/>
      <c r="Q2" s="1"/>
      <c r="R2" s="1"/>
    </row>
    <row r="3" spans="1:18" s="7" customFormat="1" ht="75">
      <c r="A3" s="1502"/>
      <c r="B3" s="62" t="s">
        <v>129</v>
      </c>
      <c r="C3" s="62" t="s">
        <v>128</v>
      </c>
      <c r="D3" s="62" t="s">
        <v>127</v>
      </c>
      <c r="E3" s="62" t="s">
        <v>129</v>
      </c>
      <c r="F3" s="62" t="s">
        <v>128</v>
      </c>
      <c r="G3" s="62" t="s">
        <v>127</v>
      </c>
      <c r="H3" s="62" t="s">
        <v>129</v>
      </c>
      <c r="I3" s="62" t="s">
        <v>128</v>
      </c>
      <c r="J3" s="62" t="s">
        <v>127</v>
      </c>
      <c r="K3" s="1"/>
      <c r="L3" s="1"/>
      <c r="M3" s="1"/>
      <c r="N3" s="1"/>
      <c r="O3" s="1"/>
      <c r="P3" s="1"/>
      <c r="Q3" s="1"/>
      <c r="R3" s="1"/>
    </row>
    <row r="4" spans="1:18" s="15" customFormat="1">
      <c r="A4" s="59" t="s">
        <v>15</v>
      </c>
      <c r="B4" s="60">
        <v>1255851.96</v>
      </c>
      <c r="C4" s="60">
        <v>1075950.3499999999</v>
      </c>
      <c r="D4" s="61">
        <v>179901.61</v>
      </c>
      <c r="E4" s="60">
        <v>1631109</v>
      </c>
      <c r="F4" s="60">
        <v>1532902.5200000003</v>
      </c>
      <c r="G4" s="58">
        <v>98206.48000000001</v>
      </c>
      <c r="H4" s="60">
        <v>2886960.9599999995</v>
      </c>
      <c r="I4" s="60">
        <v>2608852.8699999996</v>
      </c>
      <c r="J4" s="60">
        <v>278108.09000000003</v>
      </c>
      <c r="K4" s="1"/>
      <c r="L4" s="1"/>
      <c r="M4" s="1"/>
      <c r="N4" s="1"/>
      <c r="O4" s="1"/>
      <c r="P4" s="1"/>
      <c r="Q4" s="1"/>
      <c r="R4" s="1"/>
    </row>
    <row r="5" spans="1:18" s="15" customFormat="1">
      <c r="A5" s="59" t="s">
        <v>14</v>
      </c>
      <c r="B5" s="58">
        <f t="shared" ref="B5:J5" si="0">SUM(B6:B16)</f>
        <v>1143560.3599999999</v>
      </c>
      <c r="C5" s="58">
        <f t="shared" si="0"/>
        <v>982270.11999999988</v>
      </c>
      <c r="D5" s="58">
        <f t="shared" si="0"/>
        <v>161290.24000000002</v>
      </c>
      <c r="E5" s="58">
        <f t="shared" si="0"/>
        <v>1398971.3000000003</v>
      </c>
      <c r="F5" s="58">
        <f t="shared" si="0"/>
        <v>1458057.2799999998</v>
      </c>
      <c r="G5" s="58">
        <f t="shared" si="0"/>
        <v>-59085.98</v>
      </c>
      <c r="H5" s="58">
        <f t="shared" si="0"/>
        <v>2542531.6599999997</v>
      </c>
      <c r="I5" s="58">
        <f t="shared" si="0"/>
        <v>2440327.3999999994</v>
      </c>
      <c r="J5" s="58">
        <f t="shared" si="0"/>
        <v>102204.26000000002</v>
      </c>
      <c r="K5" s="1"/>
      <c r="L5" s="1"/>
      <c r="M5" s="1"/>
      <c r="N5" s="1"/>
      <c r="O5" s="1"/>
      <c r="P5" s="1"/>
      <c r="Q5" s="1"/>
      <c r="R5" s="1"/>
    </row>
    <row r="6" spans="1:18" s="7" customFormat="1">
      <c r="A6" s="14" t="s">
        <v>13</v>
      </c>
      <c r="B6" s="56">
        <v>109219.15</v>
      </c>
      <c r="C6" s="56">
        <v>86847.98</v>
      </c>
      <c r="D6" s="56">
        <v>22371.17</v>
      </c>
      <c r="E6" s="56">
        <v>96276.66</v>
      </c>
      <c r="F6" s="56">
        <v>89451.53</v>
      </c>
      <c r="G6" s="56">
        <v>6825.13</v>
      </c>
      <c r="H6" s="56">
        <f t="shared" ref="H6:J10" si="1">B6+E6</f>
        <v>205495.81</v>
      </c>
      <c r="I6" s="56">
        <f t="shared" si="1"/>
        <v>176299.51</v>
      </c>
      <c r="J6" s="56">
        <f t="shared" si="1"/>
        <v>29196.3</v>
      </c>
      <c r="K6" s="1"/>
      <c r="L6" s="1"/>
      <c r="M6" s="1"/>
      <c r="N6" s="1"/>
      <c r="O6" s="1"/>
      <c r="P6" s="1"/>
      <c r="Q6" s="1"/>
      <c r="R6" s="1"/>
    </row>
    <row r="7" spans="1:18" s="7" customFormat="1">
      <c r="A7" s="14" t="s">
        <v>12</v>
      </c>
      <c r="B7" s="56">
        <v>143134.79</v>
      </c>
      <c r="C7" s="56">
        <v>105335.82</v>
      </c>
      <c r="D7" s="56">
        <v>37798.97</v>
      </c>
      <c r="E7" s="56">
        <v>153238.22</v>
      </c>
      <c r="F7" s="56">
        <v>170507.47</v>
      </c>
      <c r="G7" s="56">
        <v>-17269.25</v>
      </c>
      <c r="H7" s="56">
        <f t="shared" si="1"/>
        <v>296373.01</v>
      </c>
      <c r="I7" s="56">
        <f t="shared" si="1"/>
        <v>275843.29000000004</v>
      </c>
      <c r="J7" s="56">
        <f t="shared" si="1"/>
        <v>20529.72</v>
      </c>
      <c r="K7" s="1"/>
      <c r="L7" s="1"/>
      <c r="M7" s="1"/>
      <c r="N7" s="1"/>
      <c r="O7" s="1"/>
      <c r="P7" s="1"/>
      <c r="Q7" s="1"/>
      <c r="R7" s="1"/>
    </row>
    <row r="8" spans="1:18" s="7" customFormat="1">
      <c r="A8" s="14" t="s">
        <v>11</v>
      </c>
      <c r="B8" s="56">
        <v>96719.25</v>
      </c>
      <c r="C8" s="56">
        <v>74668.44</v>
      </c>
      <c r="D8" s="56">
        <v>22050.81</v>
      </c>
      <c r="E8" s="56">
        <v>116220.75</v>
      </c>
      <c r="F8" s="56">
        <v>124902.16</v>
      </c>
      <c r="G8" s="56">
        <v>-8681.41</v>
      </c>
      <c r="H8" s="56">
        <f t="shared" si="1"/>
        <v>212940</v>
      </c>
      <c r="I8" s="56">
        <f t="shared" si="1"/>
        <v>199570.6</v>
      </c>
      <c r="J8" s="56">
        <f t="shared" si="1"/>
        <v>13369.400000000001</v>
      </c>
      <c r="K8" s="1"/>
      <c r="L8" s="1"/>
      <c r="M8" s="1"/>
      <c r="N8" s="1"/>
      <c r="O8" s="1"/>
      <c r="P8" s="1"/>
      <c r="Q8" s="1"/>
      <c r="R8" s="1"/>
    </row>
    <row r="9" spans="1:18" s="7" customFormat="1">
      <c r="A9" s="14" t="s">
        <v>10</v>
      </c>
      <c r="B9" s="56">
        <v>91677.5</v>
      </c>
      <c r="C9" s="56">
        <v>86965.119999999995</v>
      </c>
      <c r="D9" s="56">
        <v>4712.38</v>
      </c>
      <c r="E9" s="56">
        <v>117346.64</v>
      </c>
      <c r="F9" s="56">
        <v>112886.79</v>
      </c>
      <c r="G9" s="56">
        <v>4459.8500000000004</v>
      </c>
      <c r="H9" s="56">
        <f t="shared" si="1"/>
        <v>209024.14</v>
      </c>
      <c r="I9" s="56">
        <f t="shared" si="1"/>
        <v>199851.90999999997</v>
      </c>
      <c r="J9" s="56">
        <f t="shared" si="1"/>
        <v>9172.23</v>
      </c>
      <c r="K9" s="1"/>
      <c r="L9" s="1"/>
      <c r="M9" s="1"/>
      <c r="N9" s="1"/>
      <c r="O9" s="1"/>
      <c r="P9" s="1"/>
      <c r="Q9" s="1"/>
      <c r="R9" s="1"/>
    </row>
    <row r="10" spans="1:18" s="7" customFormat="1">
      <c r="A10" s="14" t="s">
        <v>9</v>
      </c>
      <c r="B10" s="56">
        <v>90595.39</v>
      </c>
      <c r="C10" s="56">
        <v>91716.17</v>
      </c>
      <c r="D10" s="56">
        <v>-1120.78</v>
      </c>
      <c r="E10" s="56">
        <v>145972.48000000001</v>
      </c>
      <c r="F10" s="56">
        <v>140212.24</v>
      </c>
      <c r="G10" s="56">
        <v>5760.24</v>
      </c>
      <c r="H10" s="56">
        <f t="shared" si="1"/>
        <v>236567.87</v>
      </c>
      <c r="I10" s="56">
        <f t="shared" si="1"/>
        <v>231928.40999999997</v>
      </c>
      <c r="J10" s="56">
        <f t="shared" si="1"/>
        <v>4639.46</v>
      </c>
      <c r="K10" s="1"/>
      <c r="L10" s="1"/>
      <c r="M10" s="1"/>
      <c r="N10" s="1"/>
      <c r="O10" s="1"/>
      <c r="P10" s="1"/>
      <c r="Q10" s="1"/>
      <c r="R10" s="1"/>
    </row>
    <row r="11" spans="1:18" s="7" customFormat="1">
      <c r="A11" s="14" t="s">
        <v>8</v>
      </c>
      <c r="B11" s="56">
        <v>123727.17</v>
      </c>
      <c r="C11" s="56">
        <v>105125.43</v>
      </c>
      <c r="D11" s="56">
        <v>18601.740000000002</v>
      </c>
      <c r="E11" s="56">
        <v>141319.51999999999</v>
      </c>
      <c r="F11" s="56">
        <v>161704.51</v>
      </c>
      <c r="G11" s="56">
        <v>-20384.990000000002</v>
      </c>
      <c r="H11" s="56">
        <f>E11+B11</f>
        <v>265046.69</v>
      </c>
      <c r="I11" s="56">
        <f>F11+C11</f>
        <v>266829.94</v>
      </c>
      <c r="J11" s="56">
        <f>G11+D11</f>
        <v>-1783.25</v>
      </c>
      <c r="K11" s="1"/>
      <c r="L11" s="1"/>
      <c r="M11" s="1"/>
      <c r="N11" s="1"/>
      <c r="O11" s="1"/>
      <c r="P11" s="1"/>
      <c r="Q11" s="1"/>
      <c r="R11" s="1"/>
    </row>
    <row r="12" spans="1:18" s="7" customFormat="1">
      <c r="A12" s="14" t="s">
        <v>7</v>
      </c>
      <c r="B12" s="56">
        <v>77347.08</v>
      </c>
      <c r="C12" s="56">
        <v>71029.45</v>
      </c>
      <c r="D12" s="56">
        <v>6317.63</v>
      </c>
      <c r="E12" s="56">
        <v>94631.07</v>
      </c>
      <c r="F12" s="56">
        <v>103954.96</v>
      </c>
      <c r="G12" s="56">
        <v>-9323.89</v>
      </c>
      <c r="H12" s="56">
        <f t="shared" ref="H12:J14" si="2">B12+E12</f>
        <v>171978.15000000002</v>
      </c>
      <c r="I12" s="56">
        <f t="shared" si="2"/>
        <v>174984.41</v>
      </c>
      <c r="J12" s="56">
        <f t="shared" si="2"/>
        <v>-3006.2599999999993</v>
      </c>
      <c r="K12" s="1"/>
      <c r="L12" s="1"/>
      <c r="M12" s="1"/>
      <c r="N12" s="1"/>
      <c r="O12" s="1"/>
      <c r="P12" s="1"/>
      <c r="Q12" s="1"/>
      <c r="R12" s="1"/>
    </row>
    <row r="13" spans="1:18" s="7" customFormat="1">
      <c r="A13" s="14" t="s">
        <v>6</v>
      </c>
      <c r="B13" s="56">
        <v>96133.65</v>
      </c>
      <c r="C13" s="56">
        <v>94445.54</v>
      </c>
      <c r="D13" s="56">
        <v>1688.11</v>
      </c>
      <c r="E13" s="56">
        <v>122119.42</v>
      </c>
      <c r="F13" s="56">
        <v>123690.44</v>
      </c>
      <c r="G13" s="56">
        <v>-1571.02</v>
      </c>
      <c r="H13" s="56">
        <f t="shared" si="2"/>
        <v>218253.07</v>
      </c>
      <c r="I13" s="56">
        <f t="shared" si="2"/>
        <v>218135.97999999998</v>
      </c>
      <c r="J13" s="56">
        <f t="shared" si="2"/>
        <v>117.08999999999992</v>
      </c>
      <c r="K13" s="1"/>
      <c r="L13" s="1"/>
      <c r="M13" s="1"/>
      <c r="N13" s="1"/>
      <c r="O13" s="1"/>
      <c r="P13" s="1"/>
      <c r="Q13" s="1"/>
      <c r="R13" s="1"/>
    </row>
    <row r="14" spans="1:18" s="7" customFormat="1">
      <c r="A14" s="13" t="s">
        <v>5</v>
      </c>
      <c r="B14" s="56">
        <v>101205.58</v>
      </c>
      <c r="C14" s="56">
        <v>86513.25</v>
      </c>
      <c r="D14" s="56">
        <v>14692.33</v>
      </c>
      <c r="E14" s="56">
        <v>126206.68</v>
      </c>
      <c r="F14" s="56">
        <v>123639.26</v>
      </c>
      <c r="G14" s="56">
        <v>2567.42</v>
      </c>
      <c r="H14" s="56">
        <f t="shared" si="2"/>
        <v>227412.26</v>
      </c>
      <c r="I14" s="56">
        <f t="shared" si="2"/>
        <v>210152.51</v>
      </c>
      <c r="J14" s="56">
        <f t="shared" si="2"/>
        <v>17259.75</v>
      </c>
      <c r="K14" s="1"/>
      <c r="L14" s="1"/>
      <c r="M14" s="1"/>
      <c r="N14" s="1"/>
      <c r="O14" s="1"/>
      <c r="P14" s="1"/>
      <c r="Q14" s="1"/>
      <c r="R14" s="1"/>
    </row>
    <row r="15" spans="1:18" s="7" customFormat="1">
      <c r="A15" s="12" t="s">
        <v>4</v>
      </c>
      <c r="B15" s="56">
        <v>112172.04</v>
      </c>
      <c r="C15" s="56">
        <v>90818.83</v>
      </c>
      <c r="D15" s="56">
        <v>21353.21</v>
      </c>
      <c r="E15" s="56">
        <v>137207.09</v>
      </c>
      <c r="F15" s="56">
        <v>145806.75</v>
      </c>
      <c r="G15" s="56">
        <v>-8599.66</v>
      </c>
      <c r="H15" s="56">
        <v>249379.13</v>
      </c>
      <c r="I15" s="56">
        <v>236625.58000000002</v>
      </c>
      <c r="J15" s="56">
        <v>12753.55</v>
      </c>
      <c r="K15" s="1"/>
      <c r="L15" s="1"/>
      <c r="M15" s="1"/>
      <c r="N15" s="1"/>
      <c r="O15" s="1"/>
      <c r="P15" s="1"/>
      <c r="Q15" s="1"/>
      <c r="R15" s="1"/>
    </row>
    <row r="16" spans="1:18" s="7" customFormat="1">
      <c r="A16" s="57" t="s">
        <v>3</v>
      </c>
      <c r="B16" s="56">
        <v>101628.76</v>
      </c>
      <c r="C16" s="56">
        <v>88804.09</v>
      </c>
      <c r="D16" s="56">
        <v>12824.67</v>
      </c>
      <c r="E16" s="56">
        <v>148432.76999999999</v>
      </c>
      <c r="F16" s="56">
        <v>161301.17000000001</v>
      </c>
      <c r="G16" s="56">
        <v>-12868.4</v>
      </c>
      <c r="H16" s="56">
        <f>B16+E16</f>
        <v>250061.52999999997</v>
      </c>
      <c r="I16" s="56">
        <f>C16+F16</f>
        <v>250105.26</v>
      </c>
      <c r="J16" s="56">
        <f>D16+G16</f>
        <v>-43.729999999999563</v>
      </c>
      <c r="K16" s="1"/>
      <c r="L16" s="1"/>
      <c r="M16" s="1"/>
      <c r="N16" s="1"/>
      <c r="O16" s="1"/>
      <c r="P16" s="1"/>
      <c r="Q16" s="1"/>
      <c r="R16" s="1"/>
    </row>
    <row r="17" spans="1:18" s="7" customFormat="1" ht="33" customHeight="1">
      <c r="A17" s="1499" t="s">
        <v>2</v>
      </c>
      <c r="B17" s="1499"/>
      <c r="C17" s="1499"/>
      <c r="D17" s="1499"/>
      <c r="E17" s="1499"/>
      <c r="F17" s="1"/>
      <c r="G17" s="1"/>
      <c r="H17" s="1"/>
      <c r="I17" s="1"/>
      <c r="J17" s="1"/>
      <c r="K17" s="1"/>
      <c r="L17" s="1"/>
      <c r="M17" s="1"/>
      <c r="N17" s="1"/>
      <c r="O17" s="1"/>
      <c r="P17" s="1"/>
      <c r="Q17" s="1"/>
      <c r="R17" s="1"/>
    </row>
    <row r="18" spans="1:18" s="7" customFormat="1" ht="35.25" customHeight="1">
      <c r="A18" s="1499" t="s">
        <v>126</v>
      </c>
      <c r="B18" s="1499"/>
      <c r="C18" s="1499"/>
      <c r="D18" s="1499"/>
      <c r="E18" s="1499"/>
      <c r="F18" s="1499"/>
      <c r="G18" s="1499"/>
      <c r="H18" s="1499"/>
      <c r="I18" s="1"/>
      <c r="J18" s="1"/>
      <c r="K18" s="1"/>
      <c r="L18" s="1"/>
      <c r="M18" s="1"/>
      <c r="N18" s="1"/>
      <c r="O18" s="1"/>
      <c r="P18" s="1"/>
      <c r="Q18" s="1"/>
      <c r="R18" s="1"/>
    </row>
    <row r="19" spans="1:18" s="7" customFormat="1" ht="30" customHeight="1">
      <c r="A19" s="1499" t="s">
        <v>125</v>
      </c>
      <c r="B19" s="1499"/>
      <c r="C19" s="1"/>
      <c r="D19" s="1"/>
      <c r="E19" s="1"/>
      <c r="F19" s="1"/>
      <c r="G19" s="1"/>
      <c r="H19" s="1"/>
      <c r="I19" s="1"/>
      <c r="J19" s="1"/>
      <c r="K19" s="1"/>
      <c r="L19" s="1"/>
      <c r="M19" s="1"/>
      <c r="N19" s="1"/>
      <c r="O19" s="1"/>
      <c r="P19" s="1"/>
      <c r="Q19" s="1"/>
      <c r="R19" s="1"/>
    </row>
  </sheetData>
  <mergeCells count="8">
    <mergeCell ref="A18:H18"/>
    <mergeCell ref="A19:B19"/>
    <mergeCell ref="A1:I1"/>
    <mergeCell ref="A2:A3"/>
    <mergeCell ref="B2:D2"/>
    <mergeCell ref="E2:G2"/>
    <mergeCell ref="H2:J2"/>
    <mergeCell ref="A17:E17"/>
  </mergeCells>
  <printOptions horizontalCentered="1"/>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workbookViewId="0">
      <selection activeCell="A21" sqref="A21:K21"/>
    </sheetView>
  </sheetViews>
  <sheetFormatPr defaultRowHeight="15"/>
  <cols>
    <col min="1" max="1" width="29" customWidth="1"/>
    <col min="2" max="13" width="13.7109375" customWidth="1"/>
    <col min="14" max="14" width="13.85546875" customWidth="1"/>
    <col min="15" max="15" width="10.5703125" bestFit="1" customWidth="1"/>
    <col min="16" max="16" width="11.5703125" bestFit="1" customWidth="1"/>
  </cols>
  <sheetData>
    <row r="1" spans="1:16" ht="36.75" customHeight="1">
      <c r="A1" s="1504" t="s">
        <v>1050</v>
      </c>
      <c r="B1" s="1504"/>
      <c r="C1" s="1504"/>
      <c r="D1" s="1504"/>
      <c r="E1" s="1504"/>
      <c r="F1" s="1504"/>
      <c r="G1" s="1504"/>
      <c r="H1" s="1504"/>
      <c r="I1" s="1504"/>
      <c r="J1" s="759"/>
      <c r="K1" s="759"/>
      <c r="L1" s="759"/>
      <c r="M1" s="759"/>
      <c r="N1" s="759"/>
      <c r="O1" s="759"/>
      <c r="P1" s="759"/>
    </row>
    <row r="2" spans="1:16" ht="30">
      <c r="A2" s="760" t="s">
        <v>23</v>
      </c>
      <c r="B2" s="1505" t="s">
        <v>3</v>
      </c>
      <c r="C2" s="1506"/>
      <c r="D2" s="1507"/>
      <c r="E2" s="1506"/>
      <c r="F2" s="1508"/>
      <c r="G2" s="1505" t="s">
        <v>4</v>
      </c>
      <c r="H2" s="1506"/>
      <c r="I2" s="1507"/>
      <c r="J2" s="1506"/>
      <c r="K2" s="1508"/>
      <c r="L2" s="1505" t="s">
        <v>993</v>
      </c>
      <c r="M2" s="1506"/>
      <c r="N2" s="1507"/>
      <c r="O2" s="1506"/>
      <c r="P2" s="1508"/>
    </row>
    <row r="3" spans="1:16" ht="45">
      <c r="A3" s="761" t="s">
        <v>1051</v>
      </c>
      <c r="B3" s="762" t="s">
        <v>1052</v>
      </c>
      <c r="C3" s="763" t="s">
        <v>1053</v>
      </c>
      <c r="D3" s="764" t="s">
        <v>1054</v>
      </c>
      <c r="E3" s="765" t="s">
        <v>1055</v>
      </c>
      <c r="F3" s="762" t="s">
        <v>16</v>
      </c>
      <c r="G3" s="762" t="s">
        <v>1052</v>
      </c>
      <c r="H3" s="763" t="s">
        <v>1053</v>
      </c>
      <c r="I3" s="766" t="s">
        <v>1054</v>
      </c>
      <c r="J3" s="765" t="s">
        <v>1055</v>
      </c>
      <c r="K3" s="762" t="s">
        <v>16</v>
      </c>
      <c r="L3" s="762" t="s">
        <v>1052</v>
      </c>
      <c r="M3" s="762" t="s">
        <v>1053</v>
      </c>
      <c r="N3" s="762" t="s">
        <v>1054</v>
      </c>
      <c r="O3" s="762" t="s">
        <v>1055</v>
      </c>
      <c r="P3" s="762" t="s">
        <v>16</v>
      </c>
    </row>
    <row r="4" spans="1:16" ht="30">
      <c r="A4" s="767" t="s">
        <v>1056</v>
      </c>
      <c r="B4" s="768">
        <v>129010</v>
      </c>
      <c r="C4" s="768">
        <v>5614</v>
      </c>
      <c r="D4" s="769">
        <v>52</v>
      </c>
      <c r="E4" s="768">
        <v>1923</v>
      </c>
      <c r="F4" s="770">
        <v>136599</v>
      </c>
      <c r="G4" s="768">
        <v>130083</v>
      </c>
      <c r="H4" s="768">
        <v>5925</v>
      </c>
      <c r="I4" s="769">
        <v>52</v>
      </c>
      <c r="J4" s="768">
        <v>1921</v>
      </c>
      <c r="K4" s="770">
        <v>137981</v>
      </c>
      <c r="L4" s="771">
        <v>128837</v>
      </c>
      <c r="M4" s="772">
        <v>7698</v>
      </c>
      <c r="N4" s="771">
        <v>0</v>
      </c>
      <c r="O4" s="772">
        <v>1883</v>
      </c>
      <c r="P4" s="771">
        <f>SUM(L4:O4)</f>
        <v>138418</v>
      </c>
    </row>
    <row r="5" spans="1:16" ht="15.75">
      <c r="A5" s="1509" t="s">
        <v>1057</v>
      </c>
      <c r="B5" s="1509"/>
      <c r="C5" s="1509"/>
      <c r="D5" s="1509"/>
      <c r="E5" s="1509"/>
      <c r="F5" s="1509"/>
      <c r="G5" s="1509"/>
      <c r="H5" s="1509"/>
      <c r="I5" s="1509"/>
      <c r="J5" s="1509"/>
      <c r="K5" s="1509"/>
      <c r="L5" s="1509"/>
      <c r="M5" s="1509"/>
      <c r="N5" s="1509"/>
      <c r="O5" s="1509"/>
      <c r="P5" s="1509"/>
    </row>
    <row r="6" spans="1:16" ht="30">
      <c r="A6" s="767" t="s">
        <v>1058</v>
      </c>
      <c r="B6" s="773">
        <v>223932.37773000007</v>
      </c>
      <c r="C6" s="773">
        <v>15338.232529999999</v>
      </c>
      <c r="D6" s="773">
        <v>0</v>
      </c>
      <c r="E6" s="773"/>
      <c r="F6" s="774">
        <v>239270.61026000007</v>
      </c>
      <c r="G6" s="773">
        <v>227696.92802999992</v>
      </c>
      <c r="H6" s="773">
        <v>16138.544930000004</v>
      </c>
      <c r="I6" s="773">
        <v>0</v>
      </c>
      <c r="J6" s="773"/>
      <c r="K6" s="774">
        <v>243835.47295999993</v>
      </c>
      <c r="L6" s="775">
        <v>219966.64407000001</v>
      </c>
      <c r="M6" s="775">
        <v>19601.038360000002</v>
      </c>
      <c r="N6" s="775"/>
      <c r="O6" s="776"/>
      <c r="P6" s="776">
        <v>239567.68243000002</v>
      </c>
    </row>
    <row r="7" spans="1:16" ht="30">
      <c r="A7" s="767" t="s">
        <v>1059</v>
      </c>
      <c r="B7" s="773">
        <v>568.89312999999981</v>
      </c>
      <c r="C7" s="773">
        <v>353.53069999999997</v>
      </c>
      <c r="D7" s="773">
        <v>41.02</v>
      </c>
      <c r="E7" s="773"/>
      <c r="F7" s="774">
        <v>963.44382999999971</v>
      </c>
      <c r="G7" s="773">
        <v>608.66652999999985</v>
      </c>
      <c r="H7" s="773">
        <v>347.54920000000004</v>
      </c>
      <c r="I7" s="773">
        <v>41.02</v>
      </c>
      <c r="J7" s="773"/>
      <c r="K7" s="774">
        <v>997.23572999999988</v>
      </c>
      <c r="L7" s="775">
        <v>697.03346999999997</v>
      </c>
      <c r="M7" s="775">
        <v>341.08535000000006</v>
      </c>
      <c r="N7" s="775"/>
      <c r="O7" s="776"/>
      <c r="P7" s="776">
        <v>1038.1188200000001</v>
      </c>
    </row>
    <row r="8" spans="1:16" ht="30">
      <c r="A8" s="767" t="s">
        <v>1060</v>
      </c>
      <c r="B8" s="773">
        <v>2010291.97606</v>
      </c>
      <c r="C8" s="773">
        <v>114620.6225</v>
      </c>
      <c r="D8" s="773">
        <v>0</v>
      </c>
      <c r="E8" s="773"/>
      <c r="F8" s="774">
        <v>2124912.5985599998</v>
      </c>
      <c r="G8" s="773">
        <v>1955057.61005</v>
      </c>
      <c r="H8" s="773">
        <v>114331.10026000001</v>
      </c>
      <c r="I8" s="773">
        <v>0</v>
      </c>
      <c r="J8" s="773"/>
      <c r="K8" s="774">
        <v>2069388.71031</v>
      </c>
      <c r="L8" s="775">
        <v>1697398.6555600001</v>
      </c>
      <c r="M8" s="775">
        <v>101192.57162</v>
      </c>
      <c r="N8" s="775"/>
      <c r="O8" s="776"/>
      <c r="P8" s="776">
        <v>1798591.2271800002</v>
      </c>
    </row>
    <row r="9" spans="1:16" ht="30">
      <c r="A9" s="767" t="s">
        <v>1061</v>
      </c>
      <c r="B9" s="773">
        <v>21501.708190000001</v>
      </c>
      <c r="C9" s="773">
        <v>226.72</v>
      </c>
      <c r="D9" s="773">
        <v>84.19</v>
      </c>
      <c r="E9" s="773"/>
      <c r="F9" s="774">
        <v>21812.618190000001</v>
      </c>
      <c r="G9" s="773">
        <v>35876.145140000001</v>
      </c>
      <c r="H9" s="773">
        <v>350.16</v>
      </c>
      <c r="I9" s="773">
        <v>83.32</v>
      </c>
      <c r="J9" s="773"/>
      <c r="K9" s="774">
        <v>36309.625140000004</v>
      </c>
      <c r="L9" s="775">
        <v>40694.712739999995</v>
      </c>
      <c r="M9" s="775">
        <v>2434.9517100000007</v>
      </c>
      <c r="N9" s="775"/>
      <c r="O9" s="776"/>
      <c r="P9" s="776">
        <v>43129.664449999997</v>
      </c>
    </row>
    <row r="10" spans="1:16" ht="30">
      <c r="A10" s="767" t="s">
        <v>1062</v>
      </c>
      <c r="B10" s="773">
        <v>1887.21</v>
      </c>
      <c r="C10" s="773">
        <v>1868.58</v>
      </c>
      <c r="D10" s="773">
        <v>0</v>
      </c>
      <c r="E10" s="773"/>
      <c r="F10" s="774">
        <v>3755.79</v>
      </c>
      <c r="G10" s="773">
        <v>2045.12</v>
      </c>
      <c r="H10" s="773">
        <v>2171.33</v>
      </c>
      <c r="I10" s="773">
        <v>0</v>
      </c>
      <c r="J10" s="773"/>
      <c r="K10" s="774">
        <v>4216.45</v>
      </c>
      <c r="L10" s="775">
        <v>2007.3</v>
      </c>
      <c r="M10" s="775">
        <v>1726.05</v>
      </c>
      <c r="N10" s="775"/>
      <c r="O10" s="776"/>
      <c r="P10" s="776">
        <v>3733.35</v>
      </c>
    </row>
    <row r="11" spans="1:16" ht="30">
      <c r="A11" s="767" t="s">
        <v>1063</v>
      </c>
      <c r="B11" s="773">
        <v>147.78000000000003</v>
      </c>
      <c r="C11" s="773">
        <v>2.82</v>
      </c>
      <c r="D11" s="773">
        <v>0</v>
      </c>
      <c r="E11" s="773"/>
      <c r="F11" s="774">
        <v>150.60000000000002</v>
      </c>
      <c r="G11" s="773">
        <v>146.97999999999999</v>
      </c>
      <c r="H11" s="773">
        <v>2.82</v>
      </c>
      <c r="I11" s="773">
        <v>0</v>
      </c>
      <c r="J11" s="773"/>
      <c r="K11" s="774">
        <v>149.79999999999998</v>
      </c>
      <c r="L11" s="775">
        <v>77.671000000000006</v>
      </c>
      <c r="M11" s="775">
        <v>63.97</v>
      </c>
      <c r="N11" s="775"/>
      <c r="O11" s="776"/>
      <c r="P11" s="776">
        <v>141.64100000000002</v>
      </c>
    </row>
    <row r="12" spans="1:16" ht="30">
      <c r="A12" s="767" t="s">
        <v>1064</v>
      </c>
      <c r="B12" s="773">
        <v>277.13117999999997</v>
      </c>
      <c r="C12" s="773">
        <v>0</v>
      </c>
      <c r="D12" s="773">
        <v>0</v>
      </c>
      <c r="E12" s="773"/>
      <c r="F12" s="774">
        <v>277.13117999999997</v>
      </c>
      <c r="G12" s="773">
        <v>309.21694000000002</v>
      </c>
      <c r="H12" s="773">
        <v>0</v>
      </c>
      <c r="I12" s="773">
        <v>0</v>
      </c>
      <c r="J12" s="773"/>
      <c r="K12" s="774">
        <v>309.21694000000002</v>
      </c>
      <c r="L12" s="775">
        <v>500.94</v>
      </c>
      <c r="M12" s="775">
        <v>0</v>
      </c>
      <c r="N12" s="775"/>
      <c r="O12" s="776"/>
      <c r="P12" s="776">
        <v>500.94</v>
      </c>
    </row>
    <row r="13" spans="1:16" ht="30">
      <c r="A13" s="767" t="s">
        <v>1065</v>
      </c>
      <c r="B13" s="773">
        <v>0</v>
      </c>
      <c r="C13" s="773">
        <v>0</v>
      </c>
      <c r="D13" s="773">
        <v>0</v>
      </c>
      <c r="E13" s="773"/>
      <c r="F13" s="774">
        <v>0</v>
      </c>
      <c r="G13" s="773">
        <v>0</v>
      </c>
      <c r="H13" s="773">
        <v>0</v>
      </c>
      <c r="I13" s="773">
        <v>0</v>
      </c>
      <c r="J13" s="773"/>
      <c r="K13" s="774">
        <v>0</v>
      </c>
      <c r="L13" s="775">
        <v>0</v>
      </c>
      <c r="M13" s="775">
        <v>0</v>
      </c>
      <c r="N13" s="775"/>
      <c r="O13" s="776"/>
      <c r="P13" s="776">
        <v>0</v>
      </c>
    </row>
    <row r="14" spans="1:16" ht="30">
      <c r="A14" s="767" t="s">
        <v>1066</v>
      </c>
      <c r="B14" s="773">
        <v>1</v>
      </c>
      <c r="C14" s="773">
        <v>0</v>
      </c>
      <c r="D14" s="773">
        <v>0</v>
      </c>
      <c r="E14" s="773"/>
      <c r="F14" s="774">
        <v>1</v>
      </c>
      <c r="G14" s="773">
        <v>4</v>
      </c>
      <c r="H14" s="773">
        <v>0</v>
      </c>
      <c r="I14" s="773">
        <v>0</v>
      </c>
      <c r="J14" s="773"/>
      <c r="K14" s="774">
        <v>4</v>
      </c>
      <c r="L14" s="775">
        <v>7.69</v>
      </c>
      <c r="M14" s="775">
        <v>0</v>
      </c>
      <c r="N14" s="775"/>
      <c r="O14" s="776"/>
      <c r="P14" s="776">
        <v>7.69</v>
      </c>
    </row>
    <row r="15" spans="1:16" ht="30">
      <c r="A15" s="767" t="s">
        <v>1067</v>
      </c>
      <c r="B15" s="773">
        <v>27238.845719999994</v>
      </c>
      <c r="C15" s="773">
        <v>30035.536760000003</v>
      </c>
      <c r="D15" s="773">
        <v>1.91</v>
      </c>
      <c r="E15" s="773"/>
      <c r="F15" s="774">
        <v>57276.292480000004</v>
      </c>
      <c r="G15" s="773">
        <v>28175.570830000004</v>
      </c>
      <c r="H15" s="773">
        <v>29589.644470000003</v>
      </c>
      <c r="I15" s="773">
        <v>1.89</v>
      </c>
      <c r="J15" s="773"/>
      <c r="K15" s="774">
        <v>57767.10530000001</v>
      </c>
      <c r="L15" s="775">
        <v>33159.168920000011</v>
      </c>
      <c r="M15" s="775">
        <v>31968.852250000004</v>
      </c>
      <c r="N15" s="775"/>
      <c r="O15" s="776"/>
      <c r="P15" s="776">
        <v>65128.021170000015</v>
      </c>
    </row>
    <row r="16" spans="1:16" ht="30">
      <c r="A16" s="767" t="s">
        <v>43</v>
      </c>
      <c r="B16" s="773">
        <v>3482.3090099999972</v>
      </c>
      <c r="C16" s="773">
        <v>3792.4456999999984</v>
      </c>
      <c r="D16" s="773">
        <v>0.05</v>
      </c>
      <c r="E16" s="773"/>
      <c r="F16" s="774">
        <v>7274.8047099999958</v>
      </c>
      <c r="G16" s="773">
        <v>10546.508900000003</v>
      </c>
      <c r="H16" s="773">
        <v>3842.4211000000028</v>
      </c>
      <c r="I16" s="773">
        <v>0.22</v>
      </c>
      <c r="J16" s="773"/>
      <c r="K16" s="774">
        <v>14389.150000000005</v>
      </c>
      <c r="L16" s="775">
        <v>9640.0017299999981</v>
      </c>
      <c r="M16" s="775">
        <v>4812.96198</v>
      </c>
      <c r="N16" s="775"/>
      <c r="O16" s="776"/>
      <c r="P16" s="776">
        <v>14452.963709999998</v>
      </c>
    </row>
    <row r="17" spans="1:16" ht="15.75">
      <c r="A17" s="777" t="s">
        <v>1068</v>
      </c>
      <c r="B17" s="778">
        <v>2289329.2310200003</v>
      </c>
      <c r="C17" s="778">
        <v>166238.48819000003</v>
      </c>
      <c r="D17" s="778">
        <v>127.17</v>
      </c>
      <c r="E17" s="778">
        <v>219278.80464000005</v>
      </c>
      <c r="F17" s="774">
        <v>2674973.6938499999</v>
      </c>
      <c r="G17" s="778">
        <v>2260466.7464200002</v>
      </c>
      <c r="H17" s="778">
        <v>166773.56996000002</v>
      </c>
      <c r="I17" s="778">
        <v>126.45</v>
      </c>
      <c r="J17" s="778">
        <v>220128.21731000001</v>
      </c>
      <c r="K17" s="774">
        <v>2647494.9836900001</v>
      </c>
      <c r="L17" s="776">
        <v>2004149.8174900003</v>
      </c>
      <c r="M17" s="776">
        <f>SUM(M6:M16)</f>
        <v>162141.48126999999</v>
      </c>
      <c r="N17" s="776">
        <v>0</v>
      </c>
      <c r="O17" s="776">
        <v>211777.24015000017</v>
      </c>
      <c r="P17" s="776">
        <f>SUM(L17:O17)</f>
        <v>2378068.5389100001</v>
      </c>
    </row>
    <row r="18" spans="1:16" ht="15.75">
      <c r="A18" s="779" t="s">
        <v>1069</v>
      </c>
      <c r="B18" s="779"/>
      <c r="C18" s="779"/>
      <c r="D18" s="779"/>
      <c r="E18" s="779"/>
      <c r="F18" s="779"/>
      <c r="G18" s="780"/>
      <c r="H18" s="781"/>
      <c r="I18" s="781"/>
      <c r="J18" s="782"/>
      <c r="K18" s="783"/>
      <c r="L18" s="783"/>
      <c r="M18" s="783"/>
      <c r="N18" s="783"/>
      <c r="O18" s="783"/>
      <c r="P18" s="783"/>
    </row>
    <row r="19" spans="1:16" ht="33" customHeight="1">
      <c r="A19" s="1510" t="s">
        <v>1070</v>
      </c>
      <c r="B19" s="1510"/>
      <c r="C19" s="1510"/>
      <c r="D19" s="1510"/>
      <c r="E19" s="1510"/>
      <c r="F19" s="1510"/>
      <c r="G19" s="1510"/>
      <c r="H19" s="1510"/>
      <c r="I19" s="1510"/>
      <c r="J19" s="784"/>
      <c r="K19" s="783"/>
      <c r="L19" s="783"/>
      <c r="M19" s="783"/>
      <c r="N19" s="783"/>
      <c r="O19" s="783"/>
      <c r="P19" s="785"/>
    </row>
    <row r="20" spans="1:16" ht="34.5" customHeight="1">
      <c r="A20" s="1511" t="s">
        <v>1071</v>
      </c>
      <c r="B20" s="1511"/>
      <c r="C20" s="1511"/>
      <c r="D20" s="1511"/>
      <c r="E20" s="1511"/>
      <c r="F20" s="1511"/>
      <c r="G20" s="1511"/>
      <c r="H20" s="1511"/>
      <c r="I20" s="1511"/>
      <c r="J20" s="1511"/>
      <c r="K20" s="1511"/>
      <c r="L20" s="786"/>
      <c r="M20" s="786"/>
      <c r="N20" s="786"/>
      <c r="O20" s="786"/>
      <c r="P20" s="786"/>
    </row>
    <row r="21" spans="1:16" ht="31.5" customHeight="1">
      <c r="A21" s="1512" t="s">
        <v>1072</v>
      </c>
      <c r="B21" s="1512"/>
      <c r="C21" s="1512"/>
      <c r="D21" s="1512"/>
      <c r="E21" s="1512"/>
      <c r="F21" s="1512"/>
      <c r="G21" s="1512"/>
      <c r="H21" s="1512"/>
      <c r="I21" s="1512"/>
      <c r="J21" s="1512"/>
      <c r="K21" s="1512"/>
      <c r="L21" s="783"/>
      <c r="M21" s="783"/>
      <c r="N21" s="783"/>
      <c r="O21" s="783"/>
      <c r="P21" s="783"/>
    </row>
    <row r="22" spans="1:16" ht="15.75">
      <c r="A22" s="1503" t="s">
        <v>1073</v>
      </c>
      <c r="B22" s="1503"/>
      <c r="C22" s="1503"/>
      <c r="D22" s="1503"/>
      <c r="E22" s="1503"/>
      <c r="F22" s="1503"/>
      <c r="G22" s="1503"/>
      <c r="H22" s="1503"/>
      <c r="I22" s="1503"/>
      <c r="J22" s="1503"/>
      <c r="K22" s="1503"/>
      <c r="L22" s="783"/>
      <c r="M22" s="783"/>
      <c r="N22" s="783"/>
      <c r="O22" s="783"/>
      <c r="P22" s="783"/>
    </row>
    <row r="23" spans="1:16" ht="15.75">
      <c r="A23" s="786"/>
      <c r="B23" s="786"/>
      <c r="C23" s="786"/>
      <c r="D23" s="786"/>
      <c r="E23" s="786"/>
      <c r="F23" s="786"/>
      <c r="G23" s="787"/>
      <c r="H23" s="787"/>
      <c r="I23" s="787"/>
      <c r="J23" s="787"/>
      <c r="K23" s="787"/>
      <c r="L23" s="787"/>
      <c r="M23" s="787"/>
      <c r="N23" s="787"/>
      <c r="O23" s="787"/>
      <c r="P23" s="787"/>
    </row>
  </sheetData>
  <mergeCells count="9">
    <mergeCell ref="A22:K22"/>
    <mergeCell ref="A1:I1"/>
    <mergeCell ref="B2:F2"/>
    <mergeCell ref="G2:K2"/>
    <mergeCell ref="L2:P2"/>
    <mergeCell ref="A5:P5"/>
    <mergeCell ref="A19:I19"/>
    <mergeCell ref="A20:K20"/>
    <mergeCell ref="A21:K21"/>
  </mergeCells>
  <printOptions horizontalCentered="1"/>
  <pageMargins left="0.7" right="0.7" top="0.75" bottom="0.75" header="0.3" footer="0.3"/>
  <pageSetup paperSize="9"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zoomScaleNormal="100" workbookViewId="0">
      <selection activeCell="A21" sqref="A21:Z21"/>
    </sheetView>
  </sheetViews>
  <sheetFormatPr defaultColWidth="9.140625" defaultRowHeight="15"/>
  <cols>
    <col min="1" max="1" width="80.85546875" style="391" bestFit="1" customWidth="1"/>
    <col min="2" max="2" width="9.7109375" style="391" customWidth="1"/>
    <col min="3" max="3" width="13.42578125" style="391" bestFit="1" customWidth="1"/>
    <col min="4" max="4" width="15" style="391" bestFit="1" customWidth="1"/>
    <col min="5" max="5" width="13.42578125" style="391" bestFit="1" customWidth="1"/>
    <col min="6" max="6" width="20.5703125" style="391" bestFit="1" customWidth="1"/>
    <col min="7" max="7" width="18.42578125" style="391" bestFit="1" customWidth="1"/>
    <col min="8" max="8" width="13.42578125" style="391" bestFit="1" customWidth="1"/>
    <col min="9" max="9" width="15" style="391" bestFit="1" customWidth="1"/>
    <col min="10" max="10" width="13.42578125" style="391" bestFit="1" customWidth="1"/>
    <col min="11" max="11" width="20.5703125" style="391" bestFit="1" customWidth="1"/>
    <col min="12" max="12" width="14.85546875" style="391" bestFit="1" customWidth="1"/>
    <col min="13" max="16384" width="9.140625" style="391"/>
  </cols>
  <sheetData>
    <row r="1" spans="1:12" ht="37.5" customHeight="1">
      <c r="A1" s="727" t="s">
        <v>988</v>
      </c>
    </row>
    <row r="2" spans="1:12" s="392" customFormat="1" ht="18.75" customHeight="1">
      <c r="A2" s="1349" t="s">
        <v>989</v>
      </c>
      <c r="B2" s="1441" t="s">
        <v>990</v>
      </c>
      <c r="C2" s="1342" t="s">
        <v>991</v>
      </c>
      <c r="D2" s="1343"/>
      <c r="E2" s="1343"/>
      <c r="F2" s="1343"/>
      <c r="G2" s="1343"/>
      <c r="H2" s="1423" t="s">
        <v>992</v>
      </c>
      <c r="I2" s="1423"/>
      <c r="J2" s="1423"/>
      <c r="K2" s="1423"/>
      <c r="L2" s="1423"/>
    </row>
    <row r="3" spans="1:12" s="392" customFormat="1" ht="96.75" customHeight="1">
      <c r="A3" s="1347"/>
      <c r="B3" s="1513"/>
      <c r="C3" s="728" t="s">
        <v>3</v>
      </c>
      <c r="D3" s="728" t="s">
        <v>4</v>
      </c>
      <c r="E3" s="728" t="s">
        <v>993</v>
      </c>
      <c r="F3" s="729" t="s">
        <v>994</v>
      </c>
      <c r="G3" s="729" t="s">
        <v>995</v>
      </c>
      <c r="H3" s="728" t="s">
        <v>3</v>
      </c>
      <c r="I3" s="728" t="s">
        <v>4</v>
      </c>
      <c r="J3" s="728" t="s">
        <v>993</v>
      </c>
      <c r="K3" s="729" t="s">
        <v>994</v>
      </c>
      <c r="L3" s="729" t="s">
        <v>995</v>
      </c>
    </row>
    <row r="4" spans="1:12" s="392" customFormat="1" ht="33" customHeight="1">
      <c r="A4" s="730" t="s">
        <v>996</v>
      </c>
      <c r="B4" s="731" t="s">
        <v>997</v>
      </c>
      <c r="C4" s="456">
        <v>5885</v>
      </c>
      <c r="D4" s="456">
        <v>5878</v>
      </c>
      <c r="E4" s="456">
        <v>5826</v>
      </c>
      <c r="F4" s="732">
        <v>1.0127016820000001</v>
      </c>
      <c r="G4" s="733">
        <v>0.119088125</v>
      </c>
      <c r="H4" s="456">
        <v>6023</v>
      </c>
      <c r="I4" s="456">
        <v>6017</v>
      </c>
      <c r="J4" s="456">
        <v>5877</v>
      </c>
      <c r="K4" s="734">
        <v>2.484260677</v>
      </c>
      <c r="L4" s="734">
        <v>9.9717467000000004E-2</v>
      </c>
    </row>
    <row r="5" spans="1:12" s="392" customFormat="1" ht="39.75" customHeight="1">
      <c r="A5" s="730" t="s">
        <v>998</v>
      </c>
      <c r="B5" s="731" t="s">
        <v>997</v>
      </c>
      <c r="C5" s="456">
        <v>284</v>
      </c>
      <c r="D5" s="456">
        <v>284</v>
      </c>
      <c r="E5" s="456">
        <v>276</v>
      </c>
      <c r="F5" s="732">
        <v>2.8985507250000002</v>
      </c>
      <c r="G5" s="733">
        <v>0</v>
      </c>
      <c r="H5" s="456">
        <v>587</v>
      </c>
      <c r="I5" s="456">
        <v>585</v>
      </c>
      <c r="J5" s="456">
        <v>584</v>
      </c>
      <c r="K5" s="734">
        <v>0.51369863000000004</v>
      </c>
      <c r="L5" s="734">
        <v>0.341880342</v>
      </c>
    </row>
    <row r="6" spans="1:12" s="392" customFormat="1" ht="30.75" customHeight="1">
      <c r="A6" s="730" t="s">
        <v>999</v>
      </c>
      <c r="B6" s="731" t="s">
        <v>997</v>
      </c>
      <c r="C6" s="456">
        <v>4</v>
      </c>
      <c r="D6" s="456">
        <v>4</v>
      </c>
      <c r="E6" s="456">
        <v>4</v>
      </c>
      <c r="F6" s="732">
        <v>0</v>
      </c>
      <c r="G6" s="733">
        <v>0</v>
      </c>
      <c r="H6" s="456">
        <v>3</v>
      </c>
      <c r="I6" s="456">
        <v>3</v>
      </c>
      <c r="J6" s="456">
        <v>3</v>
      </c>
      <c r="K6" s="734">
        <v>0</v>
      </c>
      <c r="L6" s="734">
        <v>0</v>
      </c>
    </row>
    <row r="7" spans="1:12" s="392" customFormat="1" ht="36" customHeight="1">
      <c r="A7" s="730" t="s">
        <v>1000</v>
      </c>
      <c r="B7" s="731" t="s">
        <v>1001</v>
      </c>
      <c r="C7" s="456">
        <v>311.68149</v>
      </c>
      <c r="D7" s="456">
        <v>307.83425</v>
      </c>
      <c r="E7" s="456">
        <v>260.69206000000003</v>
      </c>
      <c r="F7" s="732">
        <v>19.559257001999999</v>
      </c>
      <c r="G7" s="733">
        <v>1.249776462</v>
      </c>
      <c r="H7" s="456">
        <v>813.73441000000003</v>
      </c>
      <c r="I7" s="456">
        <v>796.78588999999999</v>
      </c>
      <c r="J7" s="456">
        <v>607.62732000000005</v>
      </c>
      <c r="K7" s="734">
        <v>33.919984049999997</v>
      </c>
      <c r="L7" s="734">
        <v>2.1271109610000001</v>
      </c>
    </row>
    <row r="8" spans="1:12" s="392" customFormat="1" ht="33" customHeight="1">
      <c r="A8" s="730" t="s">
        <v>1002</v>
      </c>
      <c r="B8" s="735" t="s">
        <v>1003</v>
      </c>
      <c r="C8" s="456">
        <v>68207.097404200002</v>
      </c>
      <c r="D8" s="456">
        <v>65735.866042599999</v>
      </c>
      <c r="E8" s="456">
        <v>59659.8271083</v>
      </c>
      <c r="F8" s="732">
        <v>14.326676275000001</v>
      </c>
      <c r="G8" s="733">
        <v>3.7593349119999999</v>
      </c>
      <c r="H8" s="456">
        <v>30689.732830000001</v>
      </c>
      <c r="I8" s="456">
        <v>30509.088810000001</v>
      </c>
      <c r="J8" s="456">
        <v>27253.792259999998</v>
      </c>
      <c r="K8" s="734">
        <v>12.607201740000001</v>
      </c>
      <c r="L8" s="734">
        <v>0.59209902599999997</v>
      </c>
    </row>
    <row r="9" spans="1:12" s="392" customFormat="1" ht="35.25" customHeight="1">
      <c r="A9" s="730" t="s">
        <v>1004</v>
      </c>
      <c r="B9" s="735" t="s">
        <v>1005</v>
      </c>
      <c r="C9" s="736">
        <v>22284664.970848501</v>
      </c>
      <c r="D9" s="736">
        <v>23398329.695225701</v>
      </c>
      <c r="E9" s="736">
        <v>21937725.392204698</v>
      </c>
      <c r="F9" s="732">
        <v>1.581474708</v>
      </c>
      <c r="G9" s="733">
        <v>-4.7595907009999996</v>
      </c>
      <c r="H9" s="456">
        <v>3320924.0639999998</v>
      </c>
      <c r="I9" s="456">
        <v>3451670.733</v>
      </c>
      <c r="J9" s="456">
        <v>3105520.9309999999</v>
      </c>
      <c r="K9" s="734">
        <v>6.9361352859999998</v>
      </c>
      <c r="L9" s="734">
        <v>-3.7879241279999998</v>
      </c>
    </row>
    <row r="10" spans="1:12" s="392" customFormat="1" ht="30" customHeight="1">
      <c r="A10" s="730" t="s">
        <v>1006</v>
      </c>
      <c r="B10" s="735" t="s">
        <v>1003</v>
      </c>
      <c r="C10" s="456">
        <v>72799.249565712002</v>
      </c>
      <c r="D10" s="456">
        <v>70308.599034262996</v>
      </c>
      <c r="E10" s="456">
        <v>64387.948754409997</v>
      </c>
      <c r="F10" s="732">
        <v>13.063470687000001</v>
      </c>
      <c r="G10" s="733">
        <v>3.5424550699999999</v>
      </c>
      <c r="H10" s="456">
        <v>35042.120699999999</v>
      </c>
      <c r="I10" s="456">
        <v>34858.475129999999</v>
      </c>
      <c r="J10" s="456">
        <v>31153.064869999998</v>
      </c>
      <c r="K10" s="734">
        <v>12.48370216</v>
      </c>
      <c r="L10" s="734">
        <v>0.52683191799999995</v>
      </c>
    </row>
    <row r="11" spans="1:12" s="392" customFormat="1" ht="30" customHeight="1">
      <c r="A11" s="730" t="s">
        <v>1007</v>
      </c>
      <c r="B11" s="735" t="s">
        <v>1005</v>
      </c>
      <c r="C11" s="736">
        <v>26326527.7424265</v>
      </c>
      <c r="D11" s="736">
        <v>27442843.113298502</v>
      </c>
      <c r="E11" s="736">
        <v>25873215.8726409</v>
      </c>
      <c r="F11" s="732">
        <v>1.752050739</v>
      </c>
      <c r="G11" s="733">
        <v>-4.0677832330000001</v>
      </c>
      <c r="H11" s="456">
        <v>3620507.6669999999</v>
      </c>
      <c r="I11" s="456">
        <v>3748964.0929999999</v>
      </c>
      <c r="J11" s="456">
        <v>3353521.3810000001</v>
      </c>
      <c r="K11" s="734">
        <v>7.9613712110000003</v>
      </c>
      <c r="L11" s="734">
        <v>-3.4264512150000002</v>
      </c>
    </row>
    <row r="12" spans="1:12" s="392" customFormat="1" ht="30" customHeight="1">
      <c r="A12" s="730" t="s">
        <v>1008</v>
      </c>
      <c r="B12" s="735" t="s">
        <v>1003</v>
      </c>
      <c r="C12" s="456">
        <v>1190.0509356</v>
      </c>
      <c r="D12" s="456">
        <v>1328.7020527</v>
      </c>
      <c r="E12" s="456">
        <v>1475.906322</v>
      </c>
      <c r="F12" s="732">
        <v>-19.368125343999999</v>
      </c>
      <c r="G12" s="733">
        <v>-10.435079619</v>
      </c>
      <c r="H12" s="456">
        <v>1616.7304280000001</v>
      </c>
      <c r="I12" s="456">
        <v>1953.499</v>
      </c>
      <c r="J12" s="456">
        <v>2645.9868200000001</v>
      </c>
      <c r="K12" s="734">
        <v>-38.898772469999997</v>
      </c>
      <c r="L12" s="734">
        <v>-17.2392498</v>
      </c>
    </row>
    <row r="13" spans="1:12" s="392" customFormat="1" ht="63.75" customHeight="1">
      <c r="A13" s="737" t="s">
        <v>1009</v>
      </c>
      <c r="B13" s="735" t="s">
        <v>1003</v>
      </c>
      <c r="C13" s="456">
        <v>59.502546780000003</v>
      </c>
      <c r="D13" s="456">
        <v>63.271526319000003</v>
      </c>
      <c r="E13" s="456">
        <v>73.795316099999994</v>
      </c>
      <c r="F13" s="732">
        <v>-19.368125343999999</v>
      </c>
      <c r="G13" s="733">
        <v>-5.9568336000000004</v>
      </c>
      <c r="H13" s="456">
        <v>73.487746700000002</v>
      </c>
      <c r="I13" s="456">
        <v>88.795409090000007</v>
      </c>
      <c r="J13" s="456">
        <v>132.299341</v>
      </c>
      <c r="K13" s="734">
        <v>-44.45342952</v>
      </c>
      <c r="L13" s="734">
        <v>-17.2392498</v>
      </c>
    </row>
    <row r="14" spans="1:12" s="392" customFormat="1" ht="42.75" customHeight="1">
      <c r="A14" s="529" t="s">
        <v>1010</v>
      </c>
      <c r="B14" s="735" t="s">
        <v>1005</v>
      </c>
      <c r="C14" s="738">
        <v>374029.70702936599</v>
      </c>
      <c r="D14" s="738">
        <v>403285.37772037002</v>
      </c>
      <c r="E14" s="738">
        <v>403508.97166892397</v>
      </c>
      <c r="F14" s="732">
        <v>-7.3057271860000004</v>
      </c>
      <c r="G14" s="733">
        <v>-7.2543346</v>
      </c>
      <c r="H14" s="456">
        <v>154690.56880000001</v>
      </c>
      <c r="I14" s="456">
        <v>168876.63800000001</v>
      </c>
      <c r="J14" s="456">
        <v>191321.24359999999</v>
      </c>
      <c r="K14" s="734">
        <v>-19.146161769999999</v>
      </c>
      <c r="L14" s="734">
        <v>-8.400255585</v>
      </c>
    </row>
    <row r="15" spans="1:12" s="392" customFormat="1" ht="54.75" customHeight="1">
      <c r="A15" s="737" t="s">
        <v>1011</v>
      </c>
      <c r="B15" s="735" t="s">
        <v>1005</v>
      </c>
      <c r="C15" s="456">
        <v>18701.485351468</v>
      </c>
      <c r="D15" s="456">
        <v>19204.065605732001</v>
      </c>
      <c r="E15" s="456">
        <v>20175.448583445999</v>
      </c>
      <c r="F15" s="732">
        <v>-7.3057271860000004</v>
      </c>
      <c r="G15" s="733">
        <v>-2.6170513299999998</v>
      </c>
      <c r="H15" s="456">
        <v>7031.3894899999996</v>
      </c>
      <c r="I15" s="456">
        <v>7676.2108179999996</v>
      </c>
      <c r="J15" s="456">
        <v>9566.0621790000005</v>
      </c>
      <c r="K15" s="734">
        <v>-26.496510700000002</v>
      </c>
      <c r="L15" s="734">
        <v>-8.400255585</v>
      </c>
    </row>
    <row r="16" spans="1:12" s="392" customFormat="1" ht="33" customHeight="1">
      <c r="A16" s="730" t="s">
        <v>1012</v>
      </c>
      <c r="B16" s="731" t="s">
        <v>997</v>
      </c>
      <c r="C16" s="456">
        <v>0</v>
      </c>
      <c r="D16" s="456">
        <v>1</v>
      </c>
      <c r="E16" s="456">
        <v>4</v>
      </c>
      <c r="F16" s="732">
        <v>-100</v>
      </c>
      <c r="G16" s="739">
        <v>-100</v>
      </c>
      <c r="H16" s="456">
        <v>0</v>
      </c>
      <c r="I16" s="456">
        <v>0</v>
      </c>
      <c r="J16" s="456">
        <v>1</v>
      </c>
      <c r="K16" s="734">
        <v>-100</v>
      </c>
      <c r="L16" s="734">
        <v>0</v>
      </c>
    </row>
    <row r="17" spans="1:12" s="392" customFormat="1" ht="55.5" customHeight="1">
      <c r="A17" s="737" t="s">
        <v>1013</v>
      </c>
      <c r="B17" s="735" t="s">
        <v>1014</v>
      </c>
      <c r="C17" s="740">
        <v>85.515299999999996</v>
      </c>
      <c r="D17" s="740">
        <v>85.823899999999995</v>
      </c>
      <c r="E17" s="740">
        <v>87.528000000000006</v>
      </c>
      <c r="F17" s="741">
        <v>-2.2994927340000002</v>
      </c>
      <c r="G17" s="742">
        <v>-0.35957349900000002</v>
      </c>
      <c r="H17" s="740">
        <v>12.889617299999999</v>
      </c>
      <c r="I17" s="740">
        <v>12.77457343</v>
      </c>
      <c r="J17" s="740">
        <v>12.89</v>
      </c>
      <c r="K17" s="743">
        <v>-2.9689709999999999E-3</v>
      </c>
      <c r="L17" s="743">
        <v>0.90056913400000005</v>
      </c>
    </row>
    <row r="18" spans="1:12" s="747" customFormat="1" ht="177" customHeight="1">
      <c r="A18" s="744" t="s">
        <v>1015</v>
      </c>
      <c r="B18" s="745"/>
      <c r="C18" s="745"/>
      <c r="D18" s="745"/>
      <c r="E18" s="745"/>
      <c r="F18" s="745"/>
      <c r="G18" s="745"/>
      <c r="H18" s="746"/>
      <c r="I18" s="746"/>
      <c r="J18" s="746"/>
      <c r="K18" s="746"/>
      <c r="L18" s="746"/>
    </row>
    <row r="19" spans="1:12" s="747" customFormat="1" ht="35.25" customHeight="1">
      <c r="A19" s="1514" t="s">
        <v>1016</v>
      </c>
      <c r="B19" s="1514"/>
      <c r="C19" s="1514"/>
      <c r="D19" s="1514"/>
      <c r="E19" s="1514"/>
      <c r="F19" s="1514"/>
      <c r="G19" s="1514"/>
      <c r="H19" s="1514"/>
      <c r="I19" s="1514"/>
      <c r="J19" s="1514"/>
      <c r="K19" s="1514"/>
      <c r="L19" s="1514"/>
    </row>
    <row r="20" spans="1:12" s="747" customFormat="1" ht="1.5" customHeight="1">
      <c r="A20" s="748"/>
      <c r="B20" s="748"/>
      <c r="C20" s="748"/>
      <c r="D20" s="748"/>
      <c r="E20" s="748"/>
      <c r="F20" s="748"/>
      <c r="G20" s="748"/>
      <c r="H20" s="748"/>
      <c r="I20" s="748"/>
      <c r="J20" s="748"/>
      <c r="K20" s="748"/>
      <c r="L20" s="748"/>
    </row>
    <row r="21" spans="1:12" hidden="1">
      <c r="H21" s="414"/>
      <c r="I21" s="414"/>
    </row>
    <row r="23" spans="1:12">
      <c r="C23" s="414"/>
    </row>
  </sheetData>
  <mergeCells count="5">
    <mergeCell ref="A2:A3"/>
    <mergeCell ref="B2:B3"/>
    <mergeCell ref="C2:G2"/>
    <mergeCell ref="H2:L2"/>
    <mergeCell ref="A19:L19"/>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Normal="100" workbookViewId="0">
      <selection activeCell="A21" sqref="A21:Z21"/>
    </sheetView>
  </sheetViews>
  <sheetFormatPr defaultColWidth="9.140625" defaultRowHeight="15"/>
  <cols>
    <col min="1" max="1" width="14.5703125" style="391" bestFit="1" customWidth="1"/>
    <col min="2" max="2" width="17.42578125" style="391" customWidth="1"/>
    <col min="3" max="5" width="14.5703125" style="391" bestFit="1" customWidth="1"/>
    <col min="6" max="6" width="14.140625" style="391" bestFit="1" customWidth="1"/>
    <col min="7" max="7" width="17.7109375" style="391" customWidth="1"/>
    <col min="8" max="9" width="14.5703125" style="391" bestFit="1" customWidth="1"/>
    <col min="10" max="10" width="11.28515625" style="391" customWidth="1"/>
    <col min="11" max="11" width="19.5703125" style="391" bestFit="1" customWidth="1"/>
    <col min="12" max="16384" width="9.140625" style="391"/>
  </cols>
  <sheetData>
    <row r="1" spans="1:11" ht="39.75" customHeight="1">
      <c r="A1" s="1361" t="s">
        <v>1017</v>
      </c>
      <c r="B1" s="1392"/>
      <c r="C1" s="1392"/>
      <c r="D1" s="1392"/>
      <c r="E1" s="1392"/>
      <c r="F1" s="1392"/>
      <c r="G1" s="1392"/>
      <c r="H1" s="1392"/>
      <c r="I1" s="1392"/>
      <c r="J1" s="1392"/>
      <c r="K1" s="1392"/>
    </row>
    <row r="2" spans="1:11" s="392" customFormat="1" ht="18" customHeight="1">
      <c r="A2" s="1353" t="s">
        <v>23</v>
      </c>
      <c r="B2" s="1342" t="s">
        <v>1018</v>
      </c>
      <c r="C2" s="1343"/>
      <c r="D2" s="1343"/>
      <c r="E2" s="1343"/>
      <c r="F2" s="1344"/>
      <c r="G2" s="1342" t="s">
        <v>1019</v>
      </c>
      <c r="H2" s="1343"/>
      <c r="I2" s="1343"/>
      <c r="J2" s="1343"/>
      <c r="K2" s="1344"/>
    </row>
    <row r="3" spans="1:11" s="392" customFormat="1" ht="146.25" customHeight="1">
      <c r="A3" s="1341"/>
      <c r="B3" s="455" t="s">
        <v>1020</v>
      </c>
      <c r="C3" s="455" t="s">
        <v>1021</v>
      </c>
      <c r="D3" s="601" t="s">
        <v>1022</v>
      </c>
      <c r="E3" s="601" t="s">
        <v>1023</v>
      </c>
      <c r="F3" s="455" t="s">
        <v>1024</v>
      </c>
      <c r="G3" s="455" t="s">
        <v>1020</v>
      </c>
      <c r="H3" s="455" t="s">
        <v>1021</v>
      </c>
      <c r="I3" s="601" t="s">
        <v>1022</v>
      </c>
      <c r="J3" s="601" t="s">
        <v>1023</v>
      </c>
      <c r="K3" s="455" t="s">
        <v>1025</v>
      </c>
    </row>
    <row r="4" spans="1:11" s="392" customFormat="1" ht="21.75" customHeight="1">
      <c r="A4" s="395" t="s">
        <v>15</v>
      </c>
      <c r="B4" s="397">
        <v>37478</v>
      </c>
      <c r="C4" s="397">
        <v>277</v>
      </c>
      <c r="D4" s="397">
        <v>57026</v>
      </c>
      <c r="E4" s="427">
        <v>2773527.52</v>
      </c>
      <c r="F4" s="749">
        <v>30187555.842</v>
      </c>
      <c r="G4" s="397">
        <v>18268</v>
      </c>
      <c r="H4" s="397">
        <v>584</v>
      </c>
      <c r="I4" s="397">
        <v>21728</v>
      </c>
      <c r="J4" s="427">
        <v>567566.78131559596</v>
      </c>
      <c r="K4" s="427">
        <v>3717277.5200999998</v>
      </c>
    </row>
    <row r="5" spans="1:11" s="392" customFormat="1" ht="18" customHeight="1">
      <c r="A5" s="395" t="s">
        <v>14</v>
      </c>
      <c r="B5" s="397">
        <v>40652</v>
      </c>
      <c r="C5" s="397">
        <v>284</v>
      </c>
      <c r="D5" s="397">
        <v>58956</v>
      </c>
      <c r="E5" s="701">
        <v>3163486.44</v>
      </c>
      <c r="F5" s="749">
        <v>30136161.158000004</v>
      </c>
      <c r="G5" s="397">
        <v>20083</v>
      </c>
      <c r="H5" s="397">
        <v>587</v>
      </c>
      <c r="I5" s="397">
        <v>20304</v>
      </c>
      <c r="J5" s="427">
        <v>607920</v>
      </c>
      <c r="K5" s="701">
        <v>3878900.0040000002</v>
      </c>
    </row>
    <row r="6" spans="1:11" s="392" customFormat="1" ht="18" customHeight="1">
      <c r="A6" s="14" t="s">
        <v>13</v>
      </c>
      <c r="B6" s="404">
        <v>37752</v>
      </c>
      <c r="C6" s="404">
        <v>276</v>
      </c>
      <c r="D6" s="404">
        <v>57054</v>
      </c>
      <c r="E6" s="467">
        <v>2831506.29</v>
      </c>
      <c r="F6" s="750">
        <v>30507868.767999999</v>
      </c>
      <c r="G6" s="404">
        <v>18410</v>
      </c>
      <c r="H6" s="404">
        <v>588</v>
      </c>
      <c r="I6" s="404">
        <v>21739</v>
      </c>
      <c r="J6" s="467">
        <v>578587.94999999995</v>
      </c>
      <c r="K6" s="467">
        <v>3729607.64</v>
      </c>
    </row>
    <row r="7" spans="1:11" s="392" customFormat="1" ht="18" customHeight="1">
      <c r="A7" s="14" t="s">
        <v>12</v>
      </c>
      <c r="B7" s="408">
        <v>38115</v>
      </c>
      <c r="C7" s="408">
        <v>277</v>
      </c>
      <c r="D7" s="408">
        <v>57112</v>
      </c>
      <c r="E7" s="468">
        <v>2854963.19</v>
      </c>
      <c r="F7" s="751">
        <v>29754854.649999999</v>
      </c>
      <c r="G7" s="408">
        <v>18613</v>
      </c>
      <c r="H7" s="408">
        <v>583</v>
      </c>
      <c r="I7" s="408">
        <v>21145</v>
      </c>
      <c r="J7" s="468">
        <v>581525.92000000004</v>
      </c>
      <c r="K7" s="468">
        <v>3580617.63</v>
      </c>
    </row>
    <row r="8" spans="1:11" s="392" customFormat="1" ht="18" customHeight="1">
      <c r="A8" s="14" t="s">
        <v>11</v>
      </c>
      <c r="B8" s="408">
        <v>38464</v>
      </c>
      <c r="C8" s="408">
        <v>277</v>
      </c>
      <c r="D8" s="408">
        <v>57140</v>
      </c>
      <c r="E8" s="468">
        <v>2906464.24</v>
      </c>
      <c r="F8" s="751">
        <v>28516153.41</v>
      </c>
      <c r="G8" s="408">
        <v>18798</v>
      </c>
      <c r="H8" s="408">
        <v>585</v>
      </c>
      <c r="I8" s="408">
        <v>20711</v>
      </c>
      <c r="J8" s="468">
        <v>584765.82963092707</v>
      </c>
      <c r="K8" s="468">
        <v>3384107.1435000002</v>
      </c>
    </row>
    <row r="9" spans="1:11" s="392" customFormat="1" ht="18" customHeight="1">
      <c r="A9" s="14" t="s">
        <v>10</v>
      </c>
      <c r="B9" s="408">
        <v>38801</v>
      </c>
      <c r="C9" s="408">
        <v>278</v>
      </c>
      <c r="D9" s="408">
        <v>57262</v>
      </c>
      <c r="E9" s="468">
        <v>2982786.5</v>
      </c>
      <c r="F9" s="752">
        <v>30672415.287999999</v>
      </c>
      <c r="G9" s="408">
        <v>18990</v>
      </c>
      <c r="H9" s="408">
        <v>583</v>
      </c>
      <c r="I9" s="408">
        <v>20376</v>
      </c>
      <c r="J9" s="468">
        <v>591946.29</v>
      </c>
      <c r="K9" s="468">
        <v>3689733.13</v>
      </c>
    </row>
    <row r="10" spans="1:11" s="392" customFormat="1" ht="18" customHeight="1">
      <c r="A10" s="14" t="s">
        <v>9</v>
      </c>
      <c r="B10" s="408">
        <v>38989</v>
      </c>
      <c r="C10" s="408">
        <v>278</v>
      </c>
      <c r="D10" s="408">
        <v>57489</v>
      </c>
      <c r="E10" s="468">
        <v>3007408</v>
      </c>
      <c r="F10" s="752">
        <v>31965844.456</v>
      </c>
      <c r="G10" s="408">
        <v>19147</v>
      </c>
      <c r="H10" s="408">
        <v>583</v>
      </c>
      <c r="I10" s="408">
        <v>19950</v>
      </c>
      <c r="J10" s="468">
        <v>595111.57050000003</v>
      </c>
      <c r="K10" s="468">
        <v>3848483.1949999998</v>
      </c>
    </row>
    <row r="11" spans="1:11" s="392" customFormat="1" ht="18" customHeight="1">
      <c r="A11" s="14" t="s">
        <v>8</v>
      </c>
      <c r="B11" s="408">
        <v>39281</v>
      </c>
      <c r="C11" s="408">
        <v>278</v>
      </c>
      <c r="D11" s="408">
        <v>58515</v>
      </c>
      <c r="E11" s="468">
        <v>3060077.69</v>
      </c>
      <c r="F11" s="752">
        <v>31257032.998845622</v>
      </c>
      <c r="G11" s="408">
        <v>19301</v>
      </c>
      <c r="H11" s="408">
        <v>586</v>
      </c>
      <c r="I11" s="408">
        <v>20239</v>
      </c>
      <c r="J11" s="468">
        <v>587618.5736</v>
      </c>
      <c r="K11" s="468">
        <v>3796947.426</v>
      </c>
    </row>
    <row r="12" spans="1:11" s="392" customFormat="1" ht="18" customHeight="1">
      <c r="A12" s="14" t="s">
        <v>7</v>
      </c>
      <c r="B12" s="408">
        <v>39494</v>
      </c>
      <c r="C12" s="408">
        <v>279</v>
      </c>
      <c r="D12" s="408">
        <v>58519</v>
      </c>
      <c r="E12" s="468">
        <v>3105404.41</v>
      </c>
      <c r="F12" s="752">
        <v>32009992.454</v>
      </c>
      <c r="G12" s="408">
        <v>19406</v>
      </c>
      <c r="H12" s="408">
        <v>581</v>
      </c>
      <c r="I12" s="408">
        <v>20253</v>
      </c>
      <c r="J12" s="468">
        <v>592762.4192</v>
      </c>
      <c r="K12" s="468">
        <v>3954416.6880000001</v>
      </c>
    </row>
    <row r="13" spans="1:11" s="392" customFormat="1" ht="18" customHeight="1">
      <c r="A13" s="14" t="s">
        <v>6</v>
      </c>
      <c r="B13" s="408">
        <v>39768</v>
      </c>
      <c r="C13" s="408">
        <v>282</v>
      </c>
      <c r="D13" s="408">
        <v>58553</v>
      </c>
      <c r="E13" s="468">
        <v>3130548.31</v>
      </c>
      <c r="F13" s="752">
        <v>32878056.640999999</v>
      </c>
      <c r="G13" s="408">
        <v>19547</v>
      </c>
      <c r="H13" s="408">
        <v>584</v>
      </c>
      <c r="I13" s="408">
        <v>20261</v>
      </c>
      <c r="J13" s="468">
        <v>594661</v>
      </c>
      <c r="K13" s="468">
        <v>4099064</v>
      </c>
    </row>
    <row r="14" spans="1:11" s="392" customFormat="1" ht="18" customHeight="1">
      <c r="A14" s="13" t="s">
        <v>5</v>
      </c>
      <c r="B14" s="408">
        <v>40087</v>
      </c>
      <c r="C14" s="408">
        <v>282</v>
      </c>
      <c r="D14" s="408">
        <v>58866</v>
      </c>
      <c r="E14" s="468">
        <v>3169513.29</v>
      </c>
      <c r="F14" s="752">
        <v>33190050.199999999</v>
      </c>
      <c r="G14" s="408">
        <v>19724</v>
      </c>
      <c r="H14" s="408">
        <v>585</v>
      </c>
      <c r="I14" s="408">
        <v>20269</v>
      </c>
      <c r="J14" s="468">
        <v>601218.59259999997</v>
      </c>
      <c r="K14" s="468">
        <v>4134643.75</v>
      </c>
    </row>
    <row r="15" spans="1:11" s="392" customFormat="1" ht="18" customHeight="1">
      <c r="A15" s="13" t="s">
        <v>4</v>
      </c>
      <c r="B15" s="408">
        <v>40371</v>
      </c>
      <c r="C15" s="408">
        <v>284</v>
      </c>
      <c r="D15" s="408">
        <v>58939</v>
      </c>
      <c r="E15" s="468">
        <v>3158274.16</v>
      </c>
      <c r="F15" s="753">
        <v>32145401.160000004</v>
      </c>
      <c r="G15" s="408">
        <v>19923</v>
      </c>
      <c r="H15" s="408">
        <v>585</v>
      </c>
      <c r="I15" s="408">
        <v>20288</v>
      </c>
      <c r="J15" s="468">
        <v>603929.88009999995</v>
      </c>
      <c r="K15" s="468">
        <v>4006221.3489999999</v>
      </c>
    </row>
    <row r="16" spans="1:11" s="392" customFormat="1" ht="18" customHeight="1">
      <c r="A16" s="14" t="s">
        <v>3</v>
      </c>
      <c r="B16" s="408">
        <v>40652</v>
      </c>
      <c r="C16" s="408">
        <v>284</v>
      </c>
      <c r="D16" s="408">
        <v>58956</v>
      </c>
      <c r="E16" s="468">
        <v>3163486.44</v>
      </c>
      <c r="F16" s="753">
        <v>30136161.158000004</v>
      </c>
      <c r="G16" s="408">
        <v>20083</v>
      </c>
      <c r="H16" s="408">
        <v>587</v>
      </c>
      <c r="I16" s="408">
        <v>20304</v>
      </c>
      <c r="J16" s="468">
        <v>607920</v>
      </c>
      <c r="K16" s="468">
        <v>3878900.0040000002</v>
      </c>
    </row>
    <row r="17" spans="1:11" s="392" customFormat="1" ht="52.5" customHeight="1">
      <c r="A17" s="1515" t="s">
        <v>1026</v>
      </c>
      <c r="B17" s="1516"/>
      <c r="C17" s="1516"/>
      <c r="D17" s="1516"/>
      <c r="E17" s="1516"/>
      <c r="F17" s="1516"/>
      <c r="G17" s="1516"/>
      <c r="H17" s="1516"/>
      <c r="I17" s="1516"/>
      <c r="J17" s="1516"/>
      <c r="K17" s="1516"/>
    </row>
    <row r="18" spans="1:11" s="392" customFormat="1" ht="34.5" customHeight="1">
      <c r="A18" s="1499" t="s">
        <v>2</v>
      </c>
      <c r="B18" s="1499"/>
      <c r="C18" s="1499"/>
      <c r="D18" s="754"/>
      <c r="E18" s="754"/>
      <c r="F18" s="754"/>
      <c r="G18" s="754"/>
      <c r="H18" s="754"/>
    </row>
    <row r="19" spans="1:11" s="392" customFormat="1" ht="35.25" customHeight="1">
      <c r="A19" s="1318" t="s">
        <v>1016</v>
      </c>
      <c r="B19" s="1319"/>
      <c r="C19" s="1319"/>
      <c r="D19" s="1319"/>
      <c r="E19" s="1319"/>
      <c r="F19" s="1319"/>
      <c r="G19" s="1319"/>
      <c r="H19" s="1319"/>
    </row>
    <row r="20" spans="1:11" s="392" customFormat="1" ht="28.35" customHeight="1">
      <c r="F20" s="755"/>
    </row>
    <row r="21" spans="1:11">
      <c r="F21" s="755"/>
    </row>
  </sheetData>
  <mergeCells count="7">
    <mergeCell ref="A19:H19"/>
    <mergeCell ref="A1:K1"/>
    <mergeCell ref="A2:A3"/>
    <mergeCell ref="B2:F2"/>
    <mergeCell ref="G2:K2"/>
    <mergeCell ref="A17:K17"/>
    <mergeCell ref="A18:C18"/>
  </mergeCells>
  <printOptions horizontalCentered="1"/>
  <pageMargins left="0.78431372549019618" right="0.78431372549019618" top="0.98039215686274517" bottom="0.98039215686274517" header="0.50980392156862753" footer="0.50980392156862753"/>
  <pageSetup paperSize="9" scale="80" orientation="landscape" useFirstPageNumber="1"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zoomScale="90" zoomScaleNormal="90" workbookViewId="0">
      <selection activeCell="A21" sqref="A21:Z21"/>
    </sheetView>
  </sheetViews>
  <sheetFormatPr defaultColWidth="9.140625" defaultRowHeight="15"/>
  <cols>
    <col min="1" max="1" width="46.140625" style="391" customWidth="1"/>
    <col min="2" max="2" width="21.42578125" style="391" customWidth="1"/>
    <col min="3" max="3" width="16" style="391" bestFit="1" customWidth="1"/>
    <col min="4" max="4" width="19.28515625" style="391" bestFit="1" customWidth="1"/>
    <col min="5" max="5" width="16" style="391" bestFit="1" customWidth="1"/>
    <col min="6" max="6" width="19.28515625" style="391" bestFit="1" customWidth="1"/>
    <col min="7" max="7" width="16" style="391" bestFit="1" customWidth="1"/>
    <col min="8" max="8" width="19.28515625" style="391" bestFit="1" customWidth="1"/>
    <col min="9" max="9" width="16" style="391" bestFit="1" customWidth="1"/>
    <col min="10" max="10" width="19.28515625" style="391" bestFit="1" customWidth="1"/>
    <col min="11" max="11" width="10.28515625" style="391" bestFit="1" customWidth="1"/>
    <col min="12" max="12" width="9.85546875" style="391" bestFit="1" customWidth="1"/>
    <col min="13" max="16384" width="9.140625" style="391"/>
  </cols>
  <sheetData>
    <row r="1" spans="1:11" ht="45" customHeight="1">
      <c r="A1" s="1361" t="s">
        <v>1027</v>
      </c>
      <c r="B1" s="1361"/>
      <c r="C1" s="1361"/>
      <c r="D1" s="1361"/>
    </row>
    <row r="2" spans="1:11" s="392" customFormat="1">
      <c r="A2" s="1340" t="s">
        <v>1028</v>
      </c>
      <c r="B2" s="1517" t="s">
        <v>1029</v>
      </c>
      <c r="C2" s="1342" t="s">
        <v>1030</v>
      </c>
      <c r="D2" s="1344"/>
      <c r="E2" s="1342" t="s">
        <v>1031</v>
      </c>
      <c r="F2" s="1344"/>
      <c r="G2" s="1342" t="s">
        <v>1032</v>
      </c>
      <c r="H2" s="1344"/>
      <c r="I2" s="1342" t="s">
        <v>130</v>
      </c>
      <c r="J2" s="1344"/>
    </row>
    <row r="3" spans="1:11" s="392" customFormat="1">
      <c r="A3" s="1341"/>
      <c r="B3" s="1518"/>
      <c r="C3" s="426" t="s">
        <v>1033</v>
      </c>
      <c r="D3" s="426" t="s">
        <v>1034</v>
      </c>
      <c r="E3" s="426" t="s">
        <v>1033</v>
      </c>
      <c r="F3" s="426" t="s">
        <v>1034</v>
      </c>
      <c r="G3" s="426" t="s">
        <v>1033</v>
      </c>
      <c r="H3" s="426" t="s">
        <v>1034</v>
      </c>
      <c r="I3" s="426" t="s">
        <v>1033</v>
      </c>
      <c r="J3" s="426" t="s">
        <v>1034</v>
      </c>
    </row>
    <row r="4" spans="1:11" s="392" customFormat="1">
      <c r="A4" s="1342" t="s">
        <v>1035</v>
      </c>
      <c r="B4" s="1343"/>
      <c r="C4" s="1343"/>
      <c r="D4" s="1343"/>
      <c r="E4" s="1343"/>
      <c r="F4" s="1343"/>
      <c r="G4" s="1343"/>
      <c r="H4" s="1343"/>
      <c r="I4" s="1343"/>
      <c r="J4" s="1344"/>
    </row>
    <row r="5" spans="1:11" s="392" customFormat="1" ht="45">
      <c r="A5" s="528" t="s">
        <v>1036</v>
      </c>
      <c r="B5" s="756" t="s">
        <v>1037</v>
      </c>
      <c r="C5" s="456">
        <v>877</v>
      </c>
      <c r="D5" s="456">
        <v>2915</v>
      </c>
      <c r="E5" s="456">
        <v>5885</v>
      </c>
      <c r="F5" s="456">
        <v>30880</v>
      </c>
      <c r="G5" s="456">
        <v>197</v>
      </c>
      <c r="H5" s="456">
        <v>6115</v>
      </c>
      <c r="I5" s="456">
        <v>6959</v>
      </c>
      <c r="J5" s="456">
        <v>39910</v>
      </c>
      <c r="K5" s="412"/>
    </row>
    <row r="6" spans="1:11" s="392" customFormat="1" ht="30">
      <c r="A6" s="528" t="s">
        <v>1038</v>
      </c>
      <c r="B6" s="756" t="s">
        <v>1037</v>
      </c>
      <c r="C6" s="456">
        <v>8666</v>
      </c>
      <c r="D6" s="456">
        <v>12240</v>
      </c>
      <c r="E6" s="456">
        <v>12152</v>
      </c>
      <c r="F6" s="456">
        <v>32941</v>
      </c>
      <c r="G6" s="456">
        <v>2428</v>
      </c>
      <c r="H6" s="456">
        <v>31748</v>
      </c>
      <c r="I6" s="456">
        <v>23246</v>
      </c>
      <c r="J6" s="456">
        <v>76929</v>
      </c>
      <c r="K6" s="412"/>
    </row>
    <row r="7" spans="1:11" s="392" customFormat="1" ht="30">
      <c r="A7" s="528" t="s">
        <v>1039</v>
      </c>
      <c r="B7" s="756" t="s">
        <v>1040</v>
      </c>
      <c r="C7" s="757">
        <v>103049.48956</v>
      </c>
      <c r="D7" s="738">
        <v>2259315.8231100002</v>
      </c>
      <c r="E7" s="738">
        <v>6820709.7404199997</v>
      </c>
      <c r="F7" s="736">
        <v>16079164.81494</v>
      </c>
      <c r="G7" s="738">
        <v>356165.72659120901</v>
      </c>
      <c r="H7" s="738">
        <v>6016451.8361047003</v>
      </c>
      <c r="I7" s="738">
        <v>7279924.9565712102</v>
      </c>
      <c r="J7" s="736">
        <v>24354932.4741547</v>
      </c>
      <c r="K7" s="412"/>
    </row>
    <row r="8" spans="1:11" s="392" customFormat="1" ht="30">
      <c r="A8" s="528" t="s">
        <v>1041</v>
      </c>
      <c r="B8" s="756" t="s">
        <v>1042</v>
      </c>
      <c r="C8" s="738">
        <v>3260688.5443758401</v>
      </c>
      <c r="D8" s="738">
        <v>899328.26852849894</v>
      </c>
      <c r="E8" s="736">
        <v>22284664.970848501</v>
      </c>
      <c r="F8" s="738">
        <v>1470632.6296139399</v>
      </c>
      <c r="G8" s="738">
        <v>781174.22720214503</v>
      </c>
      <c r="H8" s="738">
        <v>1439672.51573386</v>
      </c>
      <c r="I8" s="736">
        <v>26326527.7424265</v>
      </c>
      <c r="J8" s="738">
        <v>3809633.4138763002</v>
      </c>
      <c r="K8" s="469"/>
    </row>
    <row r="9" spans="1:11" s="392" customFormat="1" ht="45">
      <c r="A9" s="528" t="s">
        <v>1043</v>
      </c>
      <c r="B9" s="756" t="s">
        <v>1044</v>
      </c>
      <c r="C9" s="456">
        <v>667.33110999999997</v>
      </c>
      <c r="D9" s="456">
        <v>904.25869999999998</v>
      </c>
      <c r="E9" s="738">
        <v>119005.09355999999</v>
      </c>
      <c r="F9" s="456">
        <v>0</v>
      </c>
      <c r="G9" s="456">
        <v>3140.66519771</v>
      </c>
      <c r="H9" s="456">
        <v>441.91775000000001</v>
      </c>
      <c r="I9" s="738">
        <v>122813.08986771</v>
      </c>
      <c r="J9" s="456">
        <v>1346.1764499999999</v>
      </c>
      <c r="K9" s="469"/>
    </row>
    <row r="10" spans="1:11" s="392" customFormat="1" ht="45">
      <c r="A10" s="528" t="s">
        <v>1045</v>
      </c>
      <c r="B10" s="756" t="s">
        <v>1042</v>
      </c>
      <c r="C10" s="456">
        <v>119187.3682728</v>
      </c>
      <c r="D10" s="456">
        <v>16157.523554199999</v>
      </c>
      <c r="E10" s="738">
        <v>374029.70702936599</v>
      </c>
      <c r="F10" s="456">
        <v>0</v>
      </c>
      <c r="G10" s="456">
        <v>4904.6318509579996</v>
      </c>
      <c r="H10" s="456">
        <v>166.813581683</v>
      </c>
      <c r="I10" s="738">
        <v>498121.70715312398</v>
      </c>
      <c r="J10" s="456">
        <v>16324.337135883001</v>
      </c>
      <c r="K10" s="469"/>
    </row>
    <row r="11" spans="1:11" s="392" customFormat="1">
      <c r="A11" s="1342" t="s">
        <v>1019</v>
      </c>
      <c r="B11" s="1343"/>
      <c r="C11" s="1343"/>
      <c r="D11" s="1343"/>
      <c r="E11" s="1343"/>
      <c r="F11" s="1343"/>
      <c r="G11" s="1343"/>
      <c r="H11" s="1343"/>
      <c r="I11" s="1343"/>
      <c r="J11" s="1344"/>
      <c r="K11" s="469"/>
    </row>
    <row r="12" spans="1:11" s="392" customFormat="1" ht="45">
      <c r="A12" s="528" t="s">
        <v>1036</v>
      </c>
      <c r="B12" s="756" t="s">
        <v>1037</v>
      </c>
      <c r="C12" s="456">
        <v>700</v>
      </c>
      <c r="D12" s="456">
        <v>672</v>
      </c>
      <c r="E12" s="456">
        <v>6023</v>
      </c>
      <c r="F12" s="456">
        <v>12427</v>
      </c>
      <c r="G12" s="456">
        <v>2344</v>
      </c>
      <c r="H12" s="456">
        <v>1077</v>
      </c>
      <c r="I12" s="456">
        <v>9067</v>
      </c>
      <c r="J12" s="456">
        <v>14176</v>
      </c>
      <c r="K12" s="469"/>
    </row>
    <row r="13" spans="1:11" s="392" customFormat="1" ht="30">
      <c r="A13" s="528" t="s">
        <v>1038</v>
      </c>
      <c r="B13" s="756" t="s">
        <v>1037</v>
      </c>
      <c r="C13" s="456">
        <v>7085</v>
      </c>
      <c r="D13" s="456">
        <v>6090</v>
      </c>
      <c r="E13" s="456">
        <v>6190</v>
      </c>
      <c r="F13" s="456">
        <v>12883</v>
      </c>
      <c r="G13" s="456">
        <v>20197</v>
      </c>
      <c r="H13" s="456">
        <v>3549</v>
      </c>
      <c r="I13" s="456">
        <v>33472</v>
      </c>
      <c r="J13" s="456">
        <v>22522</v>
      </c>
      <c r="K13" s="469"/>
    </row>
    <row r="14" spans="1:11" s="392" customFormat="1" ht="30">
      <c r="A14" s="528" t="s">
        <v>1039</v>
      </c>
      <c r="B14" s="756" t="s">
        <v>1040</v>
      </c>
      <c r="C14" s="456">
        <v>3669.2372599999999</v>
      </c>
      <c r="D14" s="456">
        <v>241106.61929999999</v>
      </c>
      <c r="E14" s="738">
        <v>3068973.2829999998</v>
      </c>
      <c r="F14" s="738">
        <v>2089107.3670000001</v>
      </c>
      <c r="G14" s="738">
        <v>431569.55</v>
      </c>
      <c r="H14" s="738">
        <v>244778.35389999999</v>
      </c>
      <c r="I14" s="738">
        <v>3504212.07</v>
      </c>
      <c r="J14" s="738">
        <v>2574992.34</v>
      </c>
      <c r="K14" s="469"/>
    </row>
    <row r="15" spans="1:11" s="392" customFormat="1" ht="30">
      <c r="A15" s="528" t="s">
        <v>1046</v>
      </c>
      <c r="B15" s="756" t="s">
        <v>1042</v>
      </c>
      <c r="C15" s="456">
        <v>73254.684999999998</v>
      </c>
      <c r="D15" s="456">
        <v>59499.637900000002</v>
      </c>
      <c r="E15" s="738">
        <v>3320924.0639999998</v>
      </c>
      <c r="F15" s="738">
        <v>163765.76670000001</v>
      </c>
      <c r="G15" s="738">
        <v>226328.91759999999</v>
      </c>
      <c r="H15" s="456">
        <v>35126.9326</v>
      </c>
      <c r="I15" s="738">
        <v>3620507.6669999999</v>
      </c>
      <c r="J15" s="738">
        <v>258392.33720000001</v>
      </c>
      <c r="K15" s="469"/>
    </row>
    <row r="16" spans="1:11" s="392" customFormat="1" ht="45">
      <c r="A16" s="528" t="s">
        <v>1047</v>
      </c>
      <c r="B16" s="756" t="s">
        <v>1044</v>
      </c>
      <c r="C16" s="456">
        <v>34.167349999999999</v>
      </c>
      <c r="D16" s="456">
        <v>0</v>
      </c>
      <c r="E16" s="738">
        <v>161673.0428</v>
      </c>
      <c r="F16" s="456">
        <v>0</v>
      </c>
      <c r="G16" s="456">
        <v>21595.59132</v>
      </c>
      <c r="H16" s="456">
        <v>0</v>
      </c>
      <c r="I16" s="738">
        <v>183302.8014</v>
      </c>
      <c r="J16" s="456">
        <v>0</v>
      </c>
      <c r="K16" s="469"/>
    </row>
    <row r="17" spans="1:11" s="392" customFormat="1" ht="45">
      <c r="A17" s="528" t="s">
        <v>1048</v>
      </c>
      <c r="B17" s="756" t="s">
        <v>1042</v>
      </c>
      <c r="C17" s="456">
        <v>496.317205</v>
      </c>
      <c r="D17" s="456">
        <v>0</v>
      </c>
      <c r="E17" s="758">
        <v>154690.56880000001</v>
      </c>
      <c r="F17" s="456">
        <v>0</v>
      </c>
      <c r="G17" s="456">
        <v>15459.23114</v>
      </c>
      <c r="H17" s="456">
        <v>0</v>
      </c>
      <c r="I17" s="758">
        <v>170646.1171</v>
      </c>
      <c r="J17" s="456">
        <v>0</v>
      </c>
      <c r="K17" s="469"/>
    </row>
    <row r="18" spans="1:11" s="392" customFormat="1" ht="75.75" customHeight="1">
      <c r="A18" s="1337" t="s">
        <v>1049</v>
      </c>
      <c r="B18" s="1337"/>
      <c r="C18" s="1337"/>
      <c r="D18" s="1337"/>
      <c r="E18" s="1337"/>
      <c r="F18" s="1337"/>
      <c r="G18" s="1337"/>
      <c r="H18" s="1337"/>
      <c r="I18" s="1337"/>
      <c r="J18" s="1337"/>
    </row>
    <row r="19" spans="1:11" s="392" customFormat="1" ht="30.75" customHeight="1">
      <c r="A19" s="1318" t="s">
        <v>1016</v>
      </c>
      <c r="B19" s="1318"/>
      <c r="C19" s="1318"/>
      <c r="D19" s="1318"/>
      <c r="E19" s="1318"/>
      <c r="F19" s="1318"/>
      <c r="G19" s="1318"/>
      <c r="H19" s="1318"/>
      <c r="I19" s="1318"/>
      <c r="J19" s="1318"/>
    </row>
    <row r="20" spans="1:11" s="392" customFormat="1" ht="27.6" customHeight="1"/>
  </sheetData>
  <mergeCells count="11">
    <mergeCell ref="I2:J2"/>
    <mergeCell ref="A4:J4"/>
    <mergeCell ref="A11:J11"/>
    <mergeCell ref="A18:J18"/>
    <mergeCell ref="A19:J19"/>
    <mergeCell ref="G2:H2"/>
    <mergeCell ref="A1:D1"/>
    <mergeCell ref="A2:A3"/>
    <mergeCell ref="B2:B3"/>
    <mergeCell ref="C2:D2"/>
    <mergeCell ref="E2:F2"/>
  </mergeCells>
  <printOptions horizontalCentered="1"/>
  <pageMargins left="0.78431372549019618" right="0.78431372549019618" top="0.98039215686274517" bottom="0.98039215686274517" header="0.50980392156862753" footer="0.50980392156862753"/>
  <pageSetup paperSize="9" scale="62" orientation="landscape" useFirstPageNumber="1"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workbookViewId="0">
      <selection sqref="A1:L1"/>
    </sheetView>
  </sheetViews>
  <sheetFormatPr defaultColWidth="9.140625" defaultRowHeight="12.75"/>
  <cols>
    <col min="1" max="1" width="11" style="142" customWidth="1"/>
    <col min="2" max="2" width="18.42578125" style="142" customWidth="1"/>
    <col min="3" max="12" width="7.28515625" style="142" customWidth="1"/>
    <col min="13" max="16384" width="9.140625" style="142"/>
  </cols>
  <sheetData>
    <row r="1" spans="1:13" ht="38.25" customHeight="1">
      <c r="A1" s="1521" t="s">
        <v>194</v>
      </c>
      <c r="B1" s="1521"/>
      <c r="C1" s="1521"/>
      <c r="D1" s="1521"/>
      <c r="E1" s="1521"/>
      <c r="F1" s="1521"/>
      <c r="G1" s="1521"/>
      <c r="H1" s="1521"/>
      <c r="I1" s="1521"/>
      <c r="J1" s="1521"/>
      <c r="K1" s="1521"/>
      <c r="L1" s="1521"/>
      <c r="M1" s="141"/>
    </row>
    <row r="2" spans="1:13" ht="15" customHeight="1">
      <c r="A2" s="1522" t="s">
        <v>195</v>
      </c>
      <c r="B2" s="1522" t="s">
        <v>196</v>
      </c>
      <c r="C2" s="1524" t="s">
        <v>197</v>
      </c>
      <c r="D2" s="1524"/>
      <c r="E2" s="1524"/>
      <c r="F2" s="1524"/>
      <c r="G2" s="1524"/>
      <c r="H2" s="1524"/>
      <c r="I2" s="1524" t="s">
        <v>198</v>
      </c>
      <c r="J2" s="1524"/>
      <c r="K2" s="1524"/>
      <c r="L2" s="1524"/>
    </row>
    <row r="3" spans="1:13" ht="102" customHeight="1">
      <c r="A3" s="1523"/>
      <c r="B3" s="1523"/>
      <c r="C3" s="143" t="s">
        <v>199</v>
      </c>
      <c r="D3" s="143" t="s">
        <v>200</v>
      </c>
      <c r="E3" s="143" t="s">
        <v>201</v>
      </c>
      <c r="F3" s="143" t="s">
        <v>202</v>
      </c>
      <c r="G3" s="143" t="s">
        <v>203</v>
      </c>
      <c r="H3" s="143" t="s">
        <v>204</v>
      </c>
      <c r="I3" s="143" t="s">
        <v>199</v>
      </c>
      <c r="J3" s="143" t="s">
        <v>200</v>
      </c>
      <c r="K3" s="143" t="s">
        <v>201</v>
      </c>
      <c r="L3" s="143" t="s">
        <v>202</v>
      </c>
    </row>
    <row r="4" spans="1:13" ht="38.25">
      <c r="A4" s="1525" t="s">
        <v>205</v>
      </c>
      <c r="B4" s="144" t="s">
        <v>206</v>
      </c>
      <c r="C4" s="145">
        <v>18</v>
      </c>
      <c r="D4" s="145">
        <v>1</v>
      </c>
      <c r="E4" s="145">
        <v>0</v>
      </c>
      <c r="F4" s="145">
        <v>0</v>
      </c>
      <c r="G4" s="145">
        <v>0</v>
      </c>
      <c r="H4" s="145">
        <v>1</v>
      </c>
      <c r="I4" s="145">
        <v>6</v>
      </c>
      <c r="J4" s="145">
        <v>0</v>
      </c>
      <c r="K4" s="145">
        <v>0</v>
      </c>
      <c r="L4" s="146">
        <v>0</v>
      </c>
      <c r="M4" s="147"/>
    </row>
    <row r="5" spans="1:13" ht="25.5">
      <c r="A5" s="1525"/>
      <c r="B5" s="144" t="s">
        <v>207</v>
      </c>
      <c r="C5" s="145">
        <v>17</v>
      </c>
      <c r="D5" s="145">
        <v>1</v>
      </c>
      <c r="E5" s="145">
        <v>0</v>
      </c>
      <c r="F5" s="145">
        <v>0</v>
      </c>
      <c r="G5" s="145">
        <v>0</v>
      </c>
      <c r="H5" s="145">
        <v>1</v>
      </c>
      <c r="I5" s="145">
        <v>6</v>
      </c>
      <c r="J5" s="145">
        <v>0</v>
      </c>
      <c r="K5" s="145">
        <v>0</v>
      </c>
      <c r="L5" s="146">
        <v>0</v>
      </c>
      <c r="M5" s="147"/>
    </row>
    <row r="6" spans="1:13" ht="38.25">
      <c r="A6" s="1525"/>
      <c r="B6" s="144" t="s">
        <v>208</v>
      </c>
      <c r="C6" s="145">
        <v>9</v>
      </c>
      <c r="D6" s="145">
        <v>1</v>
      </c>
      <c r="E6" s="145">
        <v>0</v>
      </c>
      <c r="F6" s="145">
        <v>0</v>
      </c>
      <c r="G6" s="145">
        <v>0</v>
      </c>
      <c r="H6" s="148">
        <v>0</v>
      </c>
      <c r="I6" s="145">
        <v>0</v>
      </c>
      <c r="J6" s="145">
        <v>0</v>
      </c>
      <c r="K6" s="145">
        <v>0</v>
      </c>
      <c r="L6" s="146">
        <v>0</v>
      </c>
      <c r="M6" s="147"/>
    </row>
    <row r="7" spans="1:13" ht="38.25">
      <c r="A7" s="1525" t="s">
        <v>209</v>
      </c>
      <c r="B7" s="144" t="s">
        <v>206</v>
      </c>
      <c r="C7" s="148">
        <v>3</v>
      </c>
      <c r="D7" s="148">
        <v>5</v>
      </c>
      <c r="E7" s="148">
        <v>2</v>
      </c>
      <c r="F7" s="148">
        <v>2</v>
      </c>
      <c r="G7" s="148">
        <v>0</v>
      </c>
      <c r="H7" s="148">
        <v>3</v>
      </c>
      <c r="I7" s="148">
        <v>0</v>
      </c>
      <c r="J7" s="148">
        <v>3</v>
      </c>
      <c r="K7" s="148">
        <v>2</v>
      </c>
      <c r="L7" s="148">
        <v>2</v>
      </c>
    </row>
    <row r="8" spans="1:13" ht="25.5">
      <c r="A8" s="1525"/>
      <c r="B8" s="144" t="s">
        <v>207</v>
      </c>
      <c r="C8" s="148">
        <v>3</v>
      </c>
      <c r="D8" s="148">
        <v>5</v>
      </c>
      <c r="E8" s="148">
        <v>2</v>
      </c>
      <c r="F8" s="148">
        <v>2</v>
      </c>
      <c r="G8" s="148">
        <v>0</v>
      </c>
      <c r="H8" s="148">
        <v>3</v>
      </c>
      <c r="I8" s="148">
        <v>0</v>
      </c>
      <c r="J8" s="148">
        <v>3</v>
      </c>
      <c r="K8" s="148">
        <v>2</v>
      </c>
      <c r="L8" s="148">
        <v>2</v>
      </c>
    </row>
    <row r="9" spans="1:13" ht="38.25">
      <c r="A9" s="1525"/>
      <c r="B9" s="144" t="s">
        <v>208</v>
      </c>
      <c r="C9" s="148">
        <v>3</v>
      </c>
      <c r="D9" s="148">
        <v>5</v>
      </c>
      <c r="E9" s="148">
        <v>2</v>
      </c>
      <c r="F9" s="148">
        <v>2</v>
      </c>
      <c r="G9" s="148">
        <v>0</v>
      </c>
      <c r="H9" s="148">
        <v>1</v>
      </c>
      <c r="I9" s="148">
        <v>0</v>
      </c>
      <c r="J9" s="148">
        <v>2</v>
      </c>
      <c r="K9" s="148">
        <v>2</v>
      </c>
      <c r="L9" s="148">
        <v>2</v>
      </c>
    </row>
    <row r="10" spans="1:13" ht="38.25">
      <c r="A10" s="1525" t="s">
        <v>210</v>
      </c>
      <c r="B10" s="144" t="s">
        <v>206</v>
      </c>
      <c r="C10" s="148">
        <v>5</v>
      </c>
      <c r="D10" s="148">
        <v>4</v>
      </c>
      <c r="E10" s="148">
        <v>2</v>
      </c>
      <c r="F10" s="148">
        <v>2</v>
      </c>
      <c r="G10" s="148">
        <v>0</v>
      </c>
      <c r="H10" s="148" t="s">
        <v>211</v>
      </c>
      <c r="I10" s="148">
        <v>5</v>
      </c>
      <c r="J10" s="148">
        <v>4</v>
      </c>
      <c r="K10" s="148">
        <v>2</v>
      </c>
      <c r="L10" s="148">
        <v>2</v>
      </c>
    </row>
    <row r="11" spans="1:13" ht="25.5">
      <c r="A11" s="1525"/>
      <c r="B11" s="144" t="s">
        <v>207</v>
      </c>
      <c r="C11" s="148">
        <v>5</v>
      </c>
      <c r="D11" s="148">
        <v>4</v>
      </c>
      <c r="E11" s="148">
        <v>2</v>
      </c>
      <c r="F11" s="148">
        <v>2</v>
      </c>
      <c r="G11" s="148">
        <v>0</v>
      </c>
      <c r="H11" s="148" t="s">
        <v>211</v>
      </c>
      <c r="I11" s="148">
        <v>0</v>
      </c>
      <c r="J11" s="148">
        <v>0</v>
      </c>
      <c r="K11" s="148">
        <v>2</v>
      </c>
      <c r="L11" s="148">
        <v>0</v>
      </c>
    </row>
    <row r="12" spans="1:13" ht="38.25">
      <c r="A12" s="1525"/>
      <c r="B12" s="144" t="s">
        <v>208</v>
      </c>
      <c r="C12" s="148">
        <v>3</v>
      </c>
      <c r="D12" s="148">
        <v>1</v>
      </c>
      <c r="E12" s="148">
        <v>1</v>
      </c>
      <c r="F12" s="148">
        <v>0</v>
      </c>
      <c r="G12" s="148">
        <v>0</v>
      </c>
      <c r="H12" s="148" t="s">
        <v>211</v>
      </c>
      <c r="I12" s="148">
        <v>0</v>
      </c>
      <c r="J12" s="148">
        <v>0</v>
      </c>
      <c r="K12" s="148">
        <v>1</v>
      </c>
      <c r="L12" s="148">
        <v>0</v>
      </c>
    </row>
    <row r="13" spans="1:13" ht="38.25">
      <c r="A13" s="1525" t="s">
        <v>212</v>
      </c>
      <c r="B13" s="144" t="s">
        <v>206</v>
      </c>
      <c r="C13" s="148">
        <v>0</v>
      </c>
      <c r="D13" s="148">
        <v>1</v>
      </c>
      <c r="E13" s="148">
        <v>2</v>
      </c>
      <c r="F13" s="148">
        <v>3</v>
      </c>
      <c r="G13" s="148">
        <v>0</v>
      </c>
      <c r="H13" s="148" t="s">
        <v>211</v>
      </c>
      <c r="I13" s="148">
        <v>0</v>
      </c>
      <c r="J13" s="148">
        <v>1</v>
      </c>
      <c r="K13" s="148">
        <v>2</v>
      </c>
      <c r="L13" s="148">
        <v>0</v>
      </c>
    </row>
    <row r="14" spans="1:13" ht="25.5">
      <c r="A14" s="1525"/>
      <c r="B14" s="144" t="s">
        <v>207</v>
      </c>
      <c r="C14" s="148">
        <v>0</v>
      </c>
      <c r="D14" s="148">
        <v>1</v>
      </c>
      <c r="E14" s="148">
        <v>2</v>
      </c>
      <c r="F14" s="148">
        <v>1</v>
      </c>
      <c r="G14" s="148">
        <v>0</v>
      </c>
      <c r="H14" s="148" t="s">
        <v>211</v>
      </c>
      <c r="I14" s="148">
        <v>0</v>
      </c>
      <c r="J14" s="148">
        <v>1</v>
      </c>
      <c r="K14" s="148">
        <v>2</v>
      </c>
      <c r="L14" s="148">
        <v>0</v>
      </c>
    </row>
    <row r="15" spans="1:13" ht="38.25">
      <c r="A15" s="1525"/>
      <c r="B15" s="144" t="s">
        <v>208</v>
      </c>
      <c r="C15" s="148">
        <v>0</v>
      </c>
      <c r="D15" s="148">
        <v>0</v>
      </c>
      <c r="E15" s="148">
        <v>1</v>
      </c>
      <c r="F15" s="148">
        <v>0</v>
      </c>
      <c r="G15" s="148">
        <v>0</v>
      </c>
      <c r="H15" s="148" t="s">
        <v>211</v>
      </c>
      <c r="I15" s="148">
        <v>0</v>
      </c>
      <c r="J15" s="148">
        <v>0</v>
      </c>
      <c r="K15" s="148">
        <v>1</v>
      </c>
      <c r="L15" s="148">
        <v>0</v>
      </c>
    </row>
    <row r="16" spans="1:13" ht="33.75" customHeight="1">
      <c r="A16" s="1526" t="s">
        <v>213</v>
      </c>
      <c r="B16" s="1526"/>
      <c r="C16" s="1526"/>
      <c r="D16" s="1526"/>
      <c r="E16" s="1526"/>
      <c r="F16" s="1526"/>
      <c r="G16" s="149"/>
      <c r="H16" s="149"/>
      <c r="I16" s="149"/>
      <c r="J16" s="149"/>
      <c r="K16" s="149"/>
      <c r="L16" s="149"/>
    </row>
    <row r="17" spans="1:23" s="151" customFormat="1" ht="27.75" customHeight="1">
      <c r="A17" s="1527" t="s">
        <v>214</v>
      </c>
      <c r="B17" s="1527"/>
      <c r="C17" s="1527"/>
      <c r="D17" s="1527"/>
      <c r="E17" s="1527"/>
      <c r="F17" s="150"/>
      <c r="G17" s="150"/>
      <c r="H17" s="150"/>
      <c r="I17" s="150"/>
      <c r="J17" s="150"/>
      <c r="K17" s="150"/>
      <c r="L17" s="150"/>
    </row>
    <row r="18" spans="1:23" s="151" customFormat="1" ht="27" customHeight="1">
      <c r="A18" s="1519" t="s">
        <v>215</v>
      </c>
      <c r="B18" s="1520"/>
      <c r="C18" s="1520"/>
      <c r="D18" s="1520"/>
      <c r="E18" s="152"/>
      <c r="F18" s="152"/>
      <c r="G18" s="152"/>
      <c r="H18" s="149"/>
      <c r="I18" s="149"/>
      <c r="J18" s="149"/>
      <c r="K18" s="149"/>
      <c r="L18" s="149"/>
    </row>
    <row r="19" spans="1:23" ht="15" customHeight="1">
      <c r="B19" s="153"/>
      <c r="C19" s="153"/>
      <c r="D19" s="153"/>
      <c r="E19" s="153"/>
      <c r="F19" s="153"/>
      <c r="G19" s="153"/>
      <c r="H19" s="153"/>
      <c r="I19" s="153"/>
      <c r="J19" s="153"/>
      <c r="K19" s="153"/>
      <c r="N19" s="147"/>
      <c r="O19" s="147"/>
      <c r="P19" s="147"/>
      <c r="Q19" s="147"/>
      <c r="R19" s="147"/>
      <c r="S19" s="147"/>
      <c r="T19" s="147"/>
      <c r="U19" s="147"/>
      <c r="V19" s="147"/>
      <c r="W19" s="147"/>
    </row>
    <row r="20" spans="1:23">
      <c r="N20" s="147"/>
      <c r="O20" s="147"/>
      <c r="P20" s="147"/>
      <c r="Q20" s="147"/>
      <c r="R20" s="147"/>
      <c r="S20" s="147"/>
      <c r="T20" s="147"/>
      <c r="U20" s="147"/>
      <c r="V20" s="147"/>
      <c r="W20" s="147"/>
    </row>
    <row r="21" spans="1:23">
      <c r="N21" s="147"/>
      <c r="O21" s="147"/>
      <c r="P21" s="147"/>
      <c r="Q21" s="147"/>
      <c r="R21" s="147"/>
      <c r="S21" s="147"/>
      <c r="T21" s="147"/>
      <c r="U21" s="147"/>
      <c r="V21" s="147"/>
      <c r="W21" s="147"/>
    </row>
    <row r="22" spans="1:23">
      <c r="N22" s="147"/>
      <c r="O22" s="147"/>
      <c r="P22" s="147"/>
      <c r="Q22" s="147"/>
      <c r="R22" s="147"/>
      <c r="S22" s="147"/>
      <c r="T22" s="147"/>
      <c r="U22" s="147"/>
      <c r="V22" s="147"/>
      <c r="W22" s="147"/>
    </row>
    <row r="23" spans="1:23">
      <c r="N23" s="147"/>
      <c r="O23" s="147"/>
      <c r="P23" s="147"/>
      <c r="Q23" s="147"/>
      <c r="R23" s="147"/>
      <c r="S23" s="147"/>
      <c r="T23" s="147"/>
      <c r="U23" s="147"/>
      <c r="V23" s="147"/>
      <c r="W23" s="147"/>
    </row>
    <row r="24" spans="1:23">
      <c r="N24" s="147"/>
      <c r="O24" s="147"/>
      <c r="P24" s="147"/>
      <c r="Q24" s="147"/>
      <c r="R24" s="147"/>
      <c r="S24" s="147"/>
      <c r="T24" s="147"/>
      <c r="U24" s="147"/>
      <c r="V24" s="147"/>
      <c r="W24" s="147"/>
    </row>
    <row r="25" spans="1:23">
      <c r="N25" s="147"/>
      <c r="O25" s="147"/>
      <c r="P25" s="147"/>
      <c r="Q25" s="147"/>
      <c r="R25" s="147"/>
      <c r="S25" s="147"/>
      <c r="T25" s="147"/>
      <c r="U25" s="147"/>
      <c r="V25" s="147"/>
      <c r="W25" s="147"/>
    </row>
    <row r="26" spans="1:23">
      <c r="E26" s="142" t="s">
        <v>216</v>
      </c>
      <c r="N26" s="147"/>
      <c r="O26" s="147"/>
      <c r="P26" s="147"/>
      <c r="Q26" s="147"/>
      <c r="R26" s="147"/>
      <c r="S26" s="147"/>
      <c r="T26" s="147"/>
      <c r="U26" s="147"/>
      <c r="V26" s="147"/>
      <c r="W26" s="147"/>
    </row>
    <row r="27" spans="1:23">
      <c r="N27" s="147"/>
      <c r="O27" s="147"/>
      <c r="P27" s="147"/>
      <c r="Q27" s="147"/>
      <c r="R27" s="147"/>
      <c r="S27" s="147"/>
      <c r="T27" s="147"/>
      <c r="U27" s="147"/>
      <c r="V27" s="147"/>
      <c r="W27" s="147"/>
    </row>
    <row r="28" spans="1:23">
      <c r="N28" s="147"/>
      <c r="O28" s="147"/>
      <c r="P28" s="147"/>
      <c r="Q28" s="147"/>
      <c r="R28" s="147"/>
      <c r="S28" s="147"/>
      <c r="T28" s="147"/>
      <c r="U28" s="147"/>
      <c r="V28" s="147"/>
      <c r="W28" s="147"/>
    </row>
    <row r="29" spans="1:23">
      <c r="N29" s="147"/>
      <c r="O29" s="147"/>
      <c r="P29" s="147"/>
      <c r="Q29" s="147"/>
      <c r="R29" s="147"/>
      <c r="S29" s="147"/>
      <c r="T29" s="147"/>
      <c r="U29" s="147"/>
      <c r="V29" s="147"/>
      <c r="W29" s="147"/>
    </row>
    <row r="30" spans="1:23">
      <c r="N30" s="147"/>
      <c r="O30" s="147"/>
      <c r="P30" s="147"/>
      <c r="Q30" s="147"/>
      <c r="R30" s="147"/>
      <c r="S30" s="147"/>
      <c r="T30" s="147"/>
      <c r="U30" s="147"/>
      <c r="V30" s="147"/>
      <c r="W30" s="147"/>
    </row>
    <row r="31" spans="1:23">
      <c r="N31" s="147"/>
      <c r="O31" s="147"/>
      <c r="P31" s="147"/>
      <c r="Q31" s="147"/>
      <c r="R31" s="147"/>
      <c r="S31" s="147"/>
      <c r="T31" s="147"/>
      <c r="U31" s="147"/>
      <c r="V31" s="147"/>
      <c r="W31" s="147"/>
    </row>
    <row r="32" spans="1:23">
      <c r="N32" s="147"/>
      <c r="O32" s="147"/>
      <c r="P32" s="147"/>
      <c r="Q32" s="147"/>
      <c r="R32" s="147"/>
      <c r="S32" s="147"/>
      <c r="T32" s="147"/>
      <c r="U32" s="147"/>
      <c r="V32" s="147"/>
      <c r="W32" s="147"/>
    </row>
  </sheetData>
  <mergeCells count="12">
    <mergeCell ref="A18:D18"/>
    <mergeCell ref="A1:L1"/>
    <mergeCell ref="A2:A3"/>
    <mergeCell ref="B2:B3"/>
    <mergeCell ref="C2:H2"/>
    <mergeCell ref="I2:L2"/>
    <mergeCell ref="A4:A6"/>
    <mergeCell ref="A7:A9"/>
    <mergeCell ref="A10:A12"/>
    <mergeCell ref="A13:A15"/>
    <mergeCell ref="A16:F16"/>
    <mergeCell ref="A17:E17"/>
  </mergeCells>
  <printOptions horizontalCentered="1"/>
  <pageMargins left="0.7" right="0.7" top="0.75" bottom="0.75" header="0.3" footer="0.3"/>
  <pageSetup scale="88"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topLeftCell="A7" workbookViewId="0">
      <selection sqref="A1:L1"/>
    </sheetView>
  </sheetViews>
  <sheetFormatPr defaultColWidth="9.140625" defaultRowHeight="12.75"/>
  <cols>
    <col min="1" max="1" width="15.7109375" style="155" customWidth="1"/>
    <col min="2" max="2" width="9" style="155" customWidth="1"/>
    <col min="3" max="4" width="10" style="155" customWidth="1"/>
    <col min="5" max="5" width="10.7109375" style="155" customWidth="1"/>
    <col min="6" max="6" width="12.28515625" style="155" customWidth="1"/>
    <col min="7" max="16384" width="9.140625" style="155"/>
  </cols>
  <sheetData>
    <row r="1" spans="1:6" s="154" customFormat="1" ht="31.5" customHeight="1">
      <c r="A1" s="1528" t="s">
        <v>217</v>
      </c>
      <c r="B1" s="1529"/>
      <c r="C1" s="1529"/>
      <c r="D1" s="1529"/>
      <c r="E1" s="1529"/>
      <c r="F1" s="1529"/>
    </row>
    <row r="2" spans="1:6" ht="16.5" customHeight="1">
      <c r="A2" s="1530" t="s">
        <v>23</v>
      </c>
      <c r="B2" s="1532" t="s">
        <v>218</v>
      </c>
      <c r="C2" s="1533"/>
      <c r="D2" s="1533"/>
      <c r="E2" s="1533"/>
      <c r="F2" s="1534"/>
    </row>
    <row r="3" spans="1:6" ht="66" customHeight="1">
      <c r="A3" s="1531"/>
      <c r="B3" s="156" t="s">
        <v>219</v>
      </c>
      <c r="C3" s="157" t="s">
        <v>220</v>
      </c>
      <c r="D3" s="157" t="s">
        <v>221</v>
      </c>
      <c r="E3" s="157" t="s">
        <v>222</v>
      </c>
      <c r="F3" s="157" t="s">
        <v>223</v>
      </c>
    </row>
    <row r="4" spans="1:6" s="160" customFormat="1" ht="14.25" customHeight="1">
      <c r="A4" s="158" t="s">
        <v>15</v>
      </c>
      <c r="B4" s="159">
        <v>10413.799999999999</v>
      </c>
      <c r="C4" s="159">
        <v>17848.13</v>
      </c>
      <c r="D4" s="159">
        <v>10399.57</v>
      </c>
      <c r="E4" s="159">
        <v>14515.83</v>
      </c>
      <c r="F4" s="159">
        <v>11954.848378378378</v>
      </c>
    </row>
    <row r="5" spans="1:6" s="161" customFormat="1" ht="14.25" customHeight="1">
      <c r="A5" s="158" t="s">
        <v>14</v>
      </c>
      <c r="B5" s="159">
        <v>14466.89</v>
      </c>
      <c r="C5" s="159">
        <v>15426.8</v>
      </c>
      <c r="D5" s="159">
        <v>12252.38</v>
      </c>
      <c r="E5" s="159">
        <v>13010.06</v>
      </c>
      <c r="F5" s="159">
        <v>13536.15919148936</v>
      </c>
    </row>
    <row r="6" spans="1:6" ht="14.25" customHeight="1">
      <c r="A6" s="162" t="s">
        <v>13</v>
      </c>
      <c r="B6" s="163">
        <v>14466.89</v>
      </c>
      <c r="C6" s="163">
        <v>15426.8</v>
      </c>
      <c r="D6" s="163">
        <v>14356.96</v>
      </c>
      <c r="E6" s="163">
        <v>14633.94</v>
      </c>
      <c r="F6" s="163">
        <v>14715.348</v>
      </c>
    </row>
    <row r="7" spans="1:6" ht="14.25" customHeight="1">
      <c r="A7" s="162" t="s">
        <v>12</v>
      </c>
      <c r="B7" s="163">
        <v>14658.57</v>
      </c>
      <c r="C7" s="163">
        <v>14742.32</v>
      </c>
      <c r="D7" s="163">
        <v>13909.56</v>
      </c>
      <c r="E7" s="163">
        <v>14560.41</v>
      </c>
      <c r="F7" s="163">
        <v>14399.8804545455</v>
      </c>
    </row>
    <row r="8" spans="1:6" ht="14.25" customHeight="1">
      <c r="A8" s="162" t="s">
        <v>11</v>
      </c>
      <c r="B8" s="163">
        <v>14532.61</v>
      </c>
      <c r="C8" s="163">
        <v>15006.94</v>
      </c>
      <c r="D8" s="163">
        <v>13287.61</v>
      </c>
      <c r="E8" s="163">
        <v>13290.19</v>
      </c>
      <c r="F8" s="163">
        <v>14179.971818181815</v>
      </c>
    </row>
    <row r="9" spans="1:6" ht="14.25" customHeight="1">
      <c r="A9" s="162" t="s">
        <v>10</v>
      </c>
      <c r="B9" s="163">
        <v>13277.52</v>
      </c>
      <c r="C9" s="163">
        <v>13669.58</v>
      </c>
      <c r="D9" s="163">
        <v>12694.69</v>
      </c>
      <c r="E9" s="163">
        <v>13577.32</v>
      </c>
      <c r="F9" s="163">
        <v>13179.533333333335</v>
      </c>
    </row>
    <row r="10" spans="1:6" ht="14.25" customHeight="1">
      <c r="A10" s="162" t="s">
        <v>9</v>
      </c>
      <c r="B10" s="163">
        <v>13576.03</v>
      </c>
      <c r="C10" s="163">
        <v>13841.38</v>
      </c>
      <c r="D10" s="163">
        <v>13173.25</v>
      </c>
      <c r="E10" s="163">
        <v>13262.66</v>
      </c>
      <c r="F10" s="163">
        <v>13538.894090909087</v>
      </c>
    </row>
    <row r="11" spans="1:6" ht="14.25" customHeight="1">
      <c r="A11" s="162" t="s">
        <v>8</v>
      </c>
      <c r="B11" s="163">
        <v>13247.89</v>
      </c>
      <c r="C11" s="163">
        <v>13247.89</v>
      </c>
      <c r="D11" s="163">
        <v>12252.38</v>
      </c>
      <c r="E11" s="163">
        <v>12589.3</v>
      </c>
      <c r="F11" s="163">
        <v>12834.837272727273</v>
      </c>
    </row>
    <row r="12" spans="1:6" ht="14.25" customHeight="1">
      <c r="A12" s="162" t="s">
        <v>7</v>
      </c>
      <c r="B12" s="163">
        <v>12580.97</v>
      </c>
      <c r="C12" s="163">
        <v>13247.45</v>
      </c>
      <c r="D12" s="163">
        <v>12457.06</v>
      </c>
      <c r="E12" s="163">
        <v>12602.34</v>
      </c>
      <c r="F12" s="163">
        <v>12794.30904761905</v>
      </c>
    </row>
    <row r="13" spans="1:6" ht="14.25" customHeight="1">
      <c r="A13" s="162" t="s">
        <v>6</v>
      </c>
      <c r="B13" s="163">
        <v>12609.16</v>
      </c>
      <c r="C13" s="163">
        <v>13558.16</v>
      </c>
      <c r="D13" s="163">
        <v>12609.16</v>
      </c>
      <c r="E13" s="163">
        <v>13206.28</v>
      </c>
      <c r="F13" s="163">
        <v>13109.430454545456</v>
      </c>
    </row>
    <row r="14" spans="1:6" ht="14.25" customHeight="1">
      <c r="A14" s="164" t="s">
        <v>5</v>
      </c>
      <c r="B14" s="163">
        <v>13213.37</v>
      </c>
      <c r="C14" s="163">
        <v>13811.11</v>
      </c>
      <c r="D14" s="163">
        <v>13101.27</v>
      </c>
      <c r="E14" s="163">
        <v>13434.86</v>
      </c>
      <c r="F14" s="163">
        <v>13456.876363636362</v>
      </c>
    </row>
    <row r="15" spans="1:6" ht="14.25" customHeight="1">
      <c r="A15" s="164" t="s">
        <v>4</v>
      </c>
      <c r="B15" s="163">
        <v>13430.7</v>
      </c>
      <c r="C15" s="163">
        <v>13781.07</v>
      </c>
      <c r="D15" s="163">
        <v>13099.67</v>
      </c>
      <c r="E15" s="163">
        <v>13581.37</v>
      </c>
      <c r="F15" s="163">
        <v>13509.483809523808</v>
      </c>
    </row>
    <row r="16" spans="1:6" s="165" customFormat="1" ht="15">
      <c r="A16" s="164" t="s">
        <v>224</v>
      </c>
      <c r="B16" s="163">
        <v>13586.55</v>
      </c>
      <c r="C16" s="163">
        <v>13704.58</v>
      </c>
      <c r="D16" s="163">
        <v>12806.82</v>
      </c>
      <c r="E16" s="163">
        <v>13010.06</v>
      </c>
      <c r="F16" s="163">
        <v>13205.1505</v>
      </c>
    </row>
    <row r="17" spans="1:6" s="168" customFormat="1">
      <c r="A17" s="166"/>
      <c r="B17" s="167"/>
      <c r="C17" s="167"/>
      <c r="D17" s="167"/>
      <c r="E17" s="167"/>
      <c r="F17" s="167"/>
    </row>
    <row r="18" spans="1:6" s="160" customFormat="1" ht="30" customHeight="1">
      <c r="A18" s="1535" t="s">
        <v>2</v>
      </c>
      <c r="B18" s="1535"/>
      <c r="C18" s="1535"/>
      <c r="D18" s="169"/>
      <c r="E18" s="170"/>
      <c r="F18" s="170"/>
    </row>
    <row r="19" spans="1:6" s="160" customFormat="1" ht="30.75" customHeight="1">
      <c r="A19" s="1536" t="s">
        <v>225</v>
      </c>
      <c r="B19" s="1537"/>
      <c r="D19" s="169"/>
      <c r="E19" s="170"/>
      <c r="F19" s="170"/>
    </row>
    <row r="20" spans="1:6" s="160" customFormat="1" ht="24">
      <c r="A20" s="171" t="s">
        <v>226</v>
      </c>
      <c r="B20" s="172"/>
      <c r="C20" s="172"/>
      <c r="D20" s="173"/>
      <c r="E20" s="173"/>
      <c r="F20" s="173"/>
    </row>
  </sheetData>
  <mergeCells count="5">
    <mergeCell ref="A1:F1"/>
    <mergeCell ref="A2:A3"/>
    <mergeCell ref="B2:F2"/>
    <mergeCell ref="A18:C18"/>
    <mergeCell ref="A19:B19"/>
  </mergeCells>
  <printOptions horizontalCentered="1"/>
  <pageMargins left="0.7" right="0.7" top="0.75" bottom="0.75" header="0.3" footer="0.3"/>
  <pageSetup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8"/>
  <sheetViews>
    <sheetView topLeftCell="A28" workbookViewId="0">
      <selection sqref="A1:L1"/>
    </sheetView>
  </sheetViews>
  <sheetFormatPr defaultColWidth="9.140625" defaultRowHeight="12.75"/>
  <cols>
    <col min="1" max="1" width="12.85546875" style="187" customWidth="1"/>
    <col min="2" max="2" width="7.140625" style="187" customWidth="1"/>
    <col min="3" max="4" width="10" style="187" customWidth="1"/>
    <col min="5" max="5" width="11.140625" style="187" customWidth="1"/>
    <col min="6" max="6" width="10.7109375" style="187" customWidth="1"/>
    <col min="7" max="7" width="12.42578125" style="187" customWidth="1"/>
    <col min="8" max="8" width="8.85546875" style="187" customWidth="1"/>
    <col min="9" max="9" width="11.42578125" style="187" customWidth="1"/>
    <col min="10" max="10" width="10.42578125" style="187" customWidth="1"/>
    <col min="11" max="11" width="12.42578125" style="187" bestFit="1" customWidth="1"/>
    <col min="12" max="12" width="8.42578125" style="187" customWidth="1"/>
    <col min="13" max="13" width="10.28515625" style="187" customWidth="1"/>
    <col min="14" max="14" width="8.42578125" style="187" customWidth="1"/>
    <col min="15" max="15" width="9.7109375" style="187" customWidth="1"/>
    <col min="16" max="16" width="9.140625" style="187"/>
    <col min="17" max="17" width="10.7109375" style="187" customWidth="1"/>
    <col min="18" max="16384" width="9.140625" style="187"/>
  </cols>
  <sheetData>
    <row r="1" spans="1:39" s="175" customFormat="1" ht="27.75" customHeight="1">
      <c r="A1" s="1552" t="s">
        <v>227</v>
      </c>
      <c r="B1" s="1553"/>
      <c r="C1" s="1553"/>
      <c r="D1" s="1553"/>
      <c r="E1" s="1553"/>
      <c r="F1" s="1553"/>
      <c r="G1" s="1553"/>
      <c r="H1" s="1553"/>
      <c r="I1" s="1553"/>
      <c r="J1" s="1553"/>
      <c r="K1" s="1553"/>
      <c r="L1" s="1553"/>
      <c r="M1" s="174"/>
      <c r="N1" s="174"/>
      <c r="V1" s="1554" t="s">
        <v>228</v>
      </c>
      <c r="W1" s="1555"/>
      <c r="X1" s="1555"/>
      <c r="Y1" s="1555"/>
      <c r="Z1" s="1555"/>
      <c r="AA1" s="1555"/>
      <c r="AB1" s="1555"/>
      <c r="AC1" s="1555"/>
      <c r="AD1" s="1555"/>
      <c r="AE1" s="1555"/>
      <c r="AF1" s="1555"/>
      <c r="AG1" s="1555"/>
      <c r="AH1" s="1555"/>
      <c r="AI1" s="1555"/>
      <c r="AJ1" s="1555"/>
      <c r="AK1" s="1555"/>
      <c r="AL1" s="1555"/>
      <c r="AM1" s="1556"/>
    </row>
    <row r="2" spans="1:39" s="175" customFormat="1" ht="15.75">
      <c r="A2" s="1557" t="s">
        <v>197</v>
      </c>
      <c r="B2" s="1557"/>
      <c r="C2" s="1557"/>
      <c r="D2" s="1557"/>
      <c r="E2" s="1557"/>
      <c r="F2" s="1557"/>
      <c r="G2" s="1557"/>
      <c r="H2" s="1557"/>
      <c r="I2" s="1557"/>
      <c r="J2" s="1557"/>
      <c r="K2" s="1557"/>
      <c r="L2" s="1557"/>
      <c r="M2" s="1557"/>
      <c r="N2" s="1557"/>
      <c r="O2" s="1557"/>
      <c r="P2" s="1557"/>
      <c r="Q2" s="1557"/>
      <c r="R2" s="1557"/>
      <c r="S2" s="1557"/>
      <c r="T2" s="1557"/>
    </row>
    <row r="3" spans="1:39" s="176" customFormat="1" ht="50.25" customHeight="1">
      <c r="A3" s="1558" t="s">
        <v>23</v>
      </c>
      <c r="B3" s="1559" t="s">
        <v>229</v>
      </c>
      <c r="C3" s="1560" t="s">
        <v>230</v>
      </c>
      <c r="D3" s="1561"/>
      <c r="E3" s="1560" t="s">
        <v>231</v>
      </c>
      <c r="F3" s="1561"/>
      <c r="G3" s="1560" t="s">
        <v>232</v>
      </c>
      <c r="H3" s="1561"/>
      <c r="I3" s="1560" t="s">
        <v>233</v>
      </c>
      <c r="J3" s="1561"/>
      <c r="K3" s="1560" t="s">
        <v>234</v>
      </c>
      <c r="L3" s="1561"/>
      <c r="M3" s="1560" t="s">
        <v>235</v>
      </c>
      <c r="N3" s="1561"/>
      <c r="O3" s="1560" t="s">
        <v>236</v>
      </c>
      <c r="P3" s="1561"/>
      <c r="Q3" s="1560" t="s">
        <v>237</v>
      </c>
      <c r="R3" s="1561"/>
      <c r="S3" s="1551" t="s">
        <v>238</v>
      </c>
      <c r="T3" s="1551"/>
    </row>
    <row r="4" spans="1:39" s="176" customFormat="1" ht="68.25" customHeight="1">
      <c r="A4" s="1531"/>
      <c r="B4" s="1551"/>
      <c r="C4" s="177" t="s">
        <v>239</v>
      </c>
      <c r="D4" s="178" t="s">
        <v>240</v>
      </c>
      <c r="E4" s="177" t="s">
        <v>239</v>
      </c>
      <c r="F4" s="178" t="s">
        <v>240</v>
      </c>
      <c r="G4" s="177" t="s">
        <v>239</v>
      </c>
      <c r="H4" s="178" t="s">
        <v>240</v>
      </c>
      <c r="I4" s="177" t="s">
        <v>239</v>
      </c>
      <c r="J4" s="178" t="s">
        <v>240</v>
      </c>
      <c r="K4" s="177" t="s">
        <v>239</v>
      </c>
      <c r="L4" s="178" t="s">
        <v>240</v>
      </c>
      <c r="M4" s="177" t="s">
        <v>239</v>
      </c>
      <c r="N4" s="178" t="s">
        <v>240</v>
      </c>
      <c r="O4" s="177" t="s">
        <v>239</v>
      </c>
      <c r="P4" s="178" t="s">
        <v>240</v>
      </c>
      <c r="Q4" s="177" t="s">
        <v>239</v>
      </c>
      <c r="R4" s="178" t="s">
        <v>240</v>
      </c>
      <c r="S4" s="177" t="s">
        <v>239</v>
      </c>
      <c r="T4" s="177" t="s">
        <v>241</v>
      </c>
    </row>
    <row r="5" spans="1:39" s="153" customFormat="1">
      <c r="A5" s="179" t="s">
        <v>15</v>
      </c>
      <c r="B5" s="180">
        <v>258</v>
      </c>
      <c r="C5" s="180">
        <v>1220712</v>
      </c>
      <c r="D5" s="180">
        <v>112196.54913279999</v>
      </c>
      <c r="E5" s="180">
        <v>80936813</v>
      </c>
      <c r="F5" s="180">
        <v>2645378.3559164</v>
      </c>
      <c r="G5" s="180">
        <v>9014877</v>
      </c>
      <c r="H5" s="180">
        <v>1508483.7718249999</v>
      </c>
      <c r="I5" s="180">
        <v>52624594</v>
      </c>
      <c r="J5" s="180">
        <v>2402009.9602549998</v>
      </c>
      <c r="K5" s="180">
        <v>573164</v>
      </c>
      <c r="L5" s="180">
        <v>41639.747540000004</v>
      </c>
      <c r="M5" s="180">
        <v>59585</v>
      </c>
      <c r="N5" s="180">
        <v>4714.0308125000001</v>
      </c>
      <c r="O5" s="180">
        <v>476558</v>
      </c>
      <c r="P5" s="180">
        <v>39505.410980000001</v>
      </c>
      <c r="Q5" s="180">
        <v>144906303</v>
      </c>
      <c r="R5" s="180">
        <v>6753927.8264616998</v>
      </c>
      <c r="S5" s="180">
        <v>195536</v>
      </c>
      <c r="T5" s="180">
        <v>16477.263542000001</v>
      </c>
    </row>
    <row r="6" spans="1:39" s="153" customFormat="1">
      <c r="A6" s="179" t="s">
        <v>14</v>
      </c>
      <c r="B6" s="180">
        <v>235</v>
      </c>
      <c r="C6" s="180">
        <v>251789</v>
      </c>
      <c r="D6" s="180">
        <v>20673.609506599998</v>
      </c>
      <c r="E6" s="180">
        <v>78669293</v>
      </c>
      <c r="F6" s="180">
        <v>2537337.9886433999</v>
      </c>
      <c r="G6" s="180">
        <v>6026790</v>
      </c>
      <c r="H6" s="180">
        <v>880167.45475749997</v>
      </c>
      <c r="I6" s="180">
        <v>31272456</v>
      </c>
      <c r="J6" s="180">
        <v>2099065.0204799999</v>
      </c>
      <c r="K6" s="180">
        <v>295866</v>
      </c>
      <c r="L6" s="180">
        <v>21492.063755000003</v>
      </c>
      <c r="M6" s="180">
        <v>43</v>
      </c>
      <c r="N6" s="180">
        <v>4.5177249999999995</v>
      </c>
      <c r="O6" s="180">
        <v>28</v>
      </c>
      <c r="P6" s="180">
        <v>3.0077499999999997</v>
      </c>
      <c r="Q6" s="180">
        <v>116516265</v>
      </c>
      <c r="R6" s="180">
        <v>5558743.6626175018</v>
      </c>
      <c r="S6" s="180">
        <v>293498</v>
      </c>
      <c r="T6" s="180">
        <v>17916.737722099999</v>
      </c>
    </row>
    <row r="7" spans="1:39" s="142" customFormat="1" ht="15">
      <c r="A7" s="162" t="s">
        <v>13</v>
      </c>
      <c r="B7" s="181">
        <v>20</v>
      </c>
      <c r="C7" s="181">
        <v>52665</v>
      </c>
      <c r="D7" s="181">
        <v>5068.0996829999985</v>
      </c>
      <c r="E7" s="181">
        <v>5572359</v>
      </c>
      <c r="F7" s="181">
        <v>181408.45973629996</v>
      </c>
      <c r="G7" s="181">
        <v>352270</v>
      </c>
      <c r="H7" s="181">
        <v>61645.397339999996</v>
      </c>
      <c r="I7" s="181">
        <v>3527954</v>
      </c>
      <c r="J7" s="181">
        <v>244272.98051750008</v>
      </c>
      <c r="K7" s="181">
        <v>31175</v>
      </c>
      <c r="L7" s="181">
        <v>2355.3135399999996</v>
      </c>
      <c r="M7" s="181">
        <v>42</v>
      </c>
      <c r="N7" s="181">
        <v>4.4054624999999996</v>
      </c>
      <c r="O7" s="181">
        <v>23</v>
      </c>
      <c r="P7" s="181">
        <v>2.5126999999999997</v>
      </c>
      <c r="Q7" s="181">
        <v>9536488</v>
      </c>
      <c r="R7" s="181">
        <v>494757.16897930007</v>
      </c>
      <c r="S7" s="181">
        <v>266259</v>
      </c>
      <c r="T7" s="181">
        <v>17166.226675000002</v>
      </c>
    </row>
    <row r="8" spans="1:39" s="142" customFormat="1" ht="15">
      <c r="A8" s="162" t="s">
        <v>12</v>
      </c>
      <c r="B8" s="181">
        <v>22</v>
      </c>
      <c r="C8" s="181">
        <v>37605</v>
      </c>
      <c r="D8" s="181">
        <v>3807.4544064000011</v>
      </c>
      <c r="E8" s="181">
        <v>6328407</v>
      </c>
      <c r="F8" s="181">
        <v>207699.55809249997</v>
      </c>
      <c r="G8" s="181">
        <v>441260</v>
      </c>
      <c r="H8" s="181">
        <v>70329.484255000018</v>
      </c>
      <c r="I8" s="181">
        <v>3305998</v>
      </c>
      <c r="J8" s="181">
        <v>266522.26854250004</v>
      </c>
      <c r="K8" s="181">
        <v>32934</v>
      </c>
      <c r="L8" s="181">
        <v>2379.6792300000002</v>
      </c>
      <c r="M8" s="181">
        <v>1</v>
      </c>
      <c r="N8" s="181">
        <v>0.1122625</v>
      </c>
      <c r="O8" s="181">
        <v>5</v>
      </c>
      <c r="P8" s="181">
        <v>0.49504999999999999</v>
      </c>
      <c r="Q8" s="181">
        <v>10146210</v>
      </c>
      <c r="R8" s="181">
        <v>550739.05183890008</v>
      </c>
      <c r="S8" s="181">
        <v>313832</v>
      </c>
      <c r="T8" s="181">
        <v>16357.792130899999</v>
      </c>
    </row>
    <row r="9" spans="1:39" s="142" customFormat="1" ht="15">
      <c r="A9" s="162" t="s">
        <v>11</v>
      </c>
      <c r="B9" s="181">
        <v>22</v>
      </c>
      <c r="C9" s="181">
        <v>31598</v>
      </c>
      <c r="D9" s="181">
        <v>2888.7166393999996</v>
      </c>
      <c r="E9" s="181">
        <v>7575196</v>
      </c>
      <c r="F9" s="181">
        <v>237364.66798469995</v>
      </c>
      <c r="G9" s="181">
        <v>527624</v>
      </c>
      <c r="H9" s="181">
        <v>81062.446695000021</v>
      </c>
      <c r="I9" s="181">
        <v>3046148</v>
      </c>
      <c r="J9" s="181">
        <v>245751.75737500002</v>
      </c>
      <c r="K9" s="181">
        <v>33860</v>
      </c>
      <c r="L9" s="181">
        <v>2436.6800750000002</v>
      </c>
      <c r="M9" s="181">
        <v>0</v>
      </c>
      <c r="N9" s="181">
        <v>0</v>
      </c>
      <c r="O9" s="181">
        <v>0</v>
      </c>
      <c r="P9" s="181">
        <v>0</v>
      </c>
      <c r="Q9" s="181">
        <v>11214426</v>
      </c>
      <c r="R9" s="181">
        <v>569504.26876910008</v>
      </c>
      <c r="S9" s="181">
        <v>345033</v>
      </c>
      <c r="T9" s="181">
        <v>17075.005462599998</v>
      </c>
    </row>
    <row r="10" spans="1:39" s="142" customFormat="1" ht="15">
      <c r="A10" s="162" t="s">
        <v>10</v>
      </c>
      <c r="B10" s="181">
        <v>21</v>
      </c>
      <c r="C10" s="181">
        <v>22319</v>
      </c>
      <c r="D10" s="181">
        <v>1786.3947487999999</v>
      </c>
      <c r="E10" s="181">
        <v>6606939</v>
      </c>
      <c r="F10" s="181">
        <v>215541.88097690005</v>
      </c>
      <c r="G10" s="181">
        <v>680777</v>
      </c>
      <c r="H10" s="181">
        <v>94989.675075000006</v>
      </c>
      <c r="I10" s="181">
        <v>2604233</v>
      </c>
      <c r="J10" s="181">
        <v>191098.72425249999</v>
      </c>
      <c r="K10" s="181">
        <v>28731</v>
      </c>
      <c r="L10" s="181">
        <v>2020.3880450000001</v>
      </c>
      <c r="M10" s="181">
        <v>0</v>
      </c>
      <c r="N10" s="181">
        <v>0</v>
      </c>
      <c r="O10" s="181">
        <v>0</v>
      </c>
      <c r="P10" s="181">
        <v>0</v>
      </c>
      <c r="Q10" s="181">
        <v>9942999</v>
      </c>
      <c r="R10" s="181">
        <v>505437.06309820007</v>
      </c>
      <c r="S10" s="181">
        <v>301257</v>
      </c>
      <c r="T10" s="181">
        <v>16562.803935299999</v>
      </c>
    </row>
    <row r="11" spans="1:39" s="142" customFormat="1" ht="15">
      <c r="A11" s="162" t="s">
        <v>9</v>
      </c>
      <c r="B11" s="181">
        <v>22</v>
      </c>
      <c r="C11" s="181">
        <v>16966</v>
      </c>
      <c r="D11" s="181">
        <v>1323.4384934000002</v>
      </c>
      <c r="E11" s="181">
        <v>6759495</v>
      </c>
      <c r="F11" s="181">
        <v>208156.5850941001</v>
      </c>
      <c r="G11" s="181">
        <v>571752</v>
      </c>
      <c r="H11" s="181">
        <v>83070.856869999974</v>
      </c>
      <c r="I11" s="181">
        <v>2457279</v>
      </c>
      <c r="J11" s="181">
        <v>199382.32411249995</v>
      </c>
      <c r="K11" s="181">
        <v>27325</v>
      </c>
      <c r="L11" s="181">
        <v>1945.5631299999998</v>
      </c>
      <c r="M11" s="181">
        <v>0</v>
      </c>
      <c r="N11" s="181">
        <v>0</v>
      </c>
      <c r="O11" s="181">
        <v>0</v>
      </c>
      <c r="P11" s="181">
        <v>0</v>
      </c>
      <c r="Q11" s="181">
        <v>9832817</v>
      </c>
      <c r="R11" s="181">
        <v>493878.76770000003</v>
      </c>
      <c r="S11" s="181">
        <v>415101</v>
      </c>
      <c r="T11" s="181">
        <v>20242.399922000001</v>
      </c>
    </row>
    <row r="12" spans="1:39" s="142" customFormat="1" ht="15">
      <c r="A12" s="162" t="s">
        <v>8</v>
      </c>
      <c r="B12" s="181">
        <v>22</v>
      </c>
      <c r="C12" s="181">
        <v>17105</v>
      </c>
      <c r="D12" s="181">
        <v>1043.0039603999999</v>
      </c>
      <c r="E12" s="181">
        <v>8358347</v>
      </c>
      <c r="F12" s="181">
        <v>258797.26950140006</v>
      </c>
      <c r="G12" s="181">
        <v>622358</v>
      </c>
      <c r="H12" s="181">
        <v>86122.091050000017</v>
      </c>
      <c r="I12" s="181">
        <v>2790090</v>
      </c>
      <c r="J12" s="181">
        <v>207131.41200249997</v>
      </c>
      <c r="K12" s="181">
        <v>32348</v>
      </c>
      <c r="L12" s="181">
        <v>2227.8255999999997</v>
      </c>
      <c r="M12" s="181">
        <v>0</v>
      </c>
      <c r="N12" s="181">
        <v>0</v>
      </c>
      <c r="O12" s="181">
        <v>0</v>
      </c>
      <c r="P12" s="181">
        <v>0</v>
      </c>
      <c r="Q12" s="181">
        <v>11820248</v>
      </c>
      <c r="R12" s="181">
        <v>555321.60211430013</v>
      </c>
      <c r="S12" s="181">
        <v>341072</v>
      </c>
      <c r="T12" s="181">
        <v>17854.650137100001</v>
      </c>
    </row>
    <row r="13" spans="1:39" s="142" customFormat="1" ht="15">
      <c r="A13" s="162" t="s">
        <v>7</v>
      </c>
      <c r="B13" s="181">
        <v>21</v>
      </c>
      <c r="C13" s="181">
        <v>16479</v>
      </c>
      <c r="D13" s="181">
        <v>1065.7027056000002</v>
      </c>
      <c r="E13" s="181">
        <v>7871629</v>
      </c>
      <c r="F13" s="181">
        <v>239614.37335089999</v>
      </c>
      <c r="G13" s="181">
        <v>693962</v>
      </c>
      <c r="H13" s="181">
        <v>94050.72077499998</v>
      </c>
      <c r="I13" s="181">
        <v>2399158</v>
      </c>
      <c r="J13" s="181">
        <v>160123.41240249996</v>
      </c>
      <c r="K13" s="181">
        <v>26588</v>
      </c>
      <c r="L13" s="181">
        <v>1869.2653800000003</v>
      </c>
      <c r="M13" s="181">
        <v>0</v>
      </c>
      <c r="N13" s="181">
        <v>0</v>
      </c>
      <c r="O13" s="181">
        <v>0</v>
      </c>
      <c r="P13" s="181">
        <v>0</v>
      </c>
      <c r="Q13" s="181">
        <v>11007816</v>
      </c>
      <c r="R13" s="181">
        <v>496723.47461399995</v>
      </c>
      <c r="S13" s="181">
        <v>346243</v>
      </c>
      <c r="T13" s="181">
        <v>16850.216093200001</v>
      </c>
    </row>
    <row r="14" spans="1:39" s="142" customFormat="1" ht="15">
      <c r="A14" s="162" t="s">
        <v>6</v>
      </c>
      <c r="B14" s="181">
        <v>22</v>
      </c>
      <c r="C14" s="181">
        <v>26662</v>
      </c>
      <c r="D14" s="181">
        <v>1916.5610342000002</v>
      </c>
      <c r="E14" s="181">
        <v>9040819</v>
      </c>
      <c r="F14" s="181">
        <v>280689.13058450003</v>
      </c>
      <c r="G14" s="181">
        <v>701003</v>
      </c>
      <c r="H14" s="181">
        <v>96890.892449999985</v>
      </c>
      <c r="I14" s="181">
        <v>2924523</v>
      </c>
      <c r="J14" s="181">
        <v>197519.72030500002</v>
      </c>
      <c r="K14" s="181">
        <v>26885</v>
      </c>
      <c r="L14" s="181">
        <v>1940.92679</v>
      </c>
      <c r="M14" s="181">
        <v>0</v>
      </c>
      <c r="N14" s="181">
        <v>0</v>
      </c>
      <c r="O14" s="181">
        <v>0</v>
      </c>
      <c r="P14" s="181">
        <v>0</v>
      </c>
      <c r="Q14" s="181">
        <v>12719892</v>
      </c>
      <c r="R14" s="181">
        <v>578957.23116370011</v>
      </c>
      <c r="S14" s="181">
        <v>282768</v>
      </c>
      <c r="T14" s="181">
        <v>17932.856238199998</v>
      </c>
    </row>
    <row r="15" spans="1:39" s="142" customFormat="1" ht="15">
      <c r="A15" s="164" t="s">
        <v>5</v>
      </c>
      <c r="B15" s="181">
        <v>22</v>
      </c>
      <c r="C15" s="181">
        <v>18124</v>
      </c>
      <c r="D15" s="181">
        <v>1121.9502705999998</v>
      </c>
      <c r="E15" s="181">
        <v>7616033</v>
      </c>
      <c r="F15" s="181">
        <v>230032.64729700002</v>
      </c>
      <c r="G15" s="181">
        <v>499591</v>
      </c>
      <c r="H15" s="181">
        <v>72813.801112499976</v>
      </c>
      <c r="I15" s="181">
        <v>2797054</v>
      </c>
      <c r="J15" s="181">
        <v>171744.48396749995</v>
      </c>
      <c r="K15" s="181">
        <v>21302</v>
      </c>
      <c r="L15" s="181">
        <v>1615.85697</v>
      </c>
      <c r="M15" s="181">
        <v>0</v>
      </c>
      <c r="N15" s="181">
        <v>0</v>
      </c>
      <c r="O15" s="181">
        <v>0</v>
      </c>
      <c r="P15" s="181">
        <v>0</v>
      </c>
      <c r="Q15" s="181">
        <v>10952104</v>
      </c>
      <c r="R15" s="181">
        <v>477328.73961759993</v>
      </c>
      <c r="S15" s="181">
        <v>333419</v>
      </c>
      <c r="T15" s="181">
        <v>21130.389458900001</v>
      </c>
    </row>
    <row r="16" spans="1:39" s="142" customFormat="1" ht="15">
      <c r="A16" s="164" t="s">
        <v>4</v>
      </c>
      <c r="B16" s="181">
        <v>21</v>
      </c>
      <c r="C16" s="181">
        <v>6976</v>
      </c>
      <c r="D16" s="181">
        <v>260.60601639999999</v>
      </c>
      <c r="E16" s="181">
        <v>6661548</v>
      </c>
      <c r="F16" s="181">
        <v>237561.60082389993</v>
      </c>
      <c r="G16" s="181">
        <v>476249</v>
      </c>
      <c r="H16" s="181">
        <v>72837.343837500026</v>
      </c>
      <c r="I16" s="181">
        <v>2501741</v>
      </c>
      <c r="J16" s="181">
        <v>110383.50927250001</v>
      </c>
      <c r="K16" s="181">
        <v>18899</v>
      </c>
      <c r="L16" s="181">
        <v>1474.25818</v>
      </c>
      <c r="M16" s="181">
        <v>0</v>
      </c>
      <c r="N16" s="181">
        <v>0</v>
      </c>
      <c r="O16" s="181">
        <v>0</v>
      </c>
      <c r="P16" s="181">
        <v>0</v>
      </c>
      <c r="Q16" s="181">
        <v>9665413</v>
      </c>
      <c r="R16" s="181">
        <v>422517.31813029997</v>
      </c>
      <c r="S16" s="181">
        <v>324097</v>
      </c>
      <c r="T16" s="181">
        <v>23347.739274700001</v>
      </c>
    </row>
    <row r="17" spans="1:21" s="142" customFormat="1" ht="15">
      <c r="A17" s="164" t="s">
        <v>224</v>
      </c>
      <c r="B17" s="181">
        <v>20</v>
      </c>
      <c r="C17" s="181">
        <v>5290</v>
      </c>
      <c r="D17" s="181">
        <v>391.68154840000011</v>
      </c>
      <c r="E17" s="181">
        <v>6278521</v>
      </c>
      <c r="F17" s="181">
        <v>240471.81520119996</v>
      </c>
      <c r="G17" s="181">
        <v>459944</v>
      </c>
      <c r="H17" s="181">
        <v>66354.745297499961</v>
      </c>
      <c r="I17" s="181">
        <v>2918278</v>
      </c>
      <c r="J17" s="181">
        <v>105134.42773000001</v>
      </c>
      <c r="K17" s="181">
        <v>15819</v>
      </c>
      <c r="L17" s="181">
        <v>1226.3068149999999</v>
      </c>
      <c r="M17" s="181">
        <v>0</v>
      </c>
      <c r="N17" s="181">
        <v>0</v>
      </c>
      <c r="O17" s="181">
        <v>0</v>
      </c>
      <c r="P17" s="181">
        <v>0</v>
      </c>
      <c r="Q17" s="181">
        <v>9677852</v>
      </c>
      <c r="R17" s="181">
        <v>413578.97659209993</v>
      </c>
      <c r="S17" s="181">
        <v>293498</v>
      </c>
      <c r="T17" s="181">
        <v>17916.737722099999</v>
      </c>
    </row>
    <row r="18" spans="1:21" ht="15.75">
      <c r="A18" s="182"/>
      <c r="B18" s="183"/>
      <c r="C18" s="184"/>
      <c r="D18" s="184"/>
      <c r="E18" s="184"/>
      <c r="F18" s="184"/>
      <c r="G18" s="184"/>
      <c r="H18" s="185"/>
      <c r="I18" s="184"/>
      <c r="J18" s="184"/>
      <c r="K18" s="184"/>
      <c r="L18" s="185"/>
      <c r="M18" s="186"/>
      <c r="N18" s="186"/>
      <c r="O18" s="186"/>
      <c r="P18" s="186"/>
      <c r="Q18" s="186"/>
      <c r="R18" s="186"/>
      <c r="T18" s="188"/>
    </row>
    <row r="19" spans="1:21" ht="24" customHeight="1">
      <c r="A19" s="1541" t="s">
        <v>242</v>
      </c>
      <c r="B19" s="1541"/>
      <c r="C19" s="1541"/>
      <c r="D19" s="1541"/>
      <c r="E19" s="1541"/>
      <c r="F19" s="1541"/>
      <c r="G19" s="1541"/>
      <c r="H19" s="1541"/>
      <c r="I19" s="1541"/>
      <c r="J19" s="1541"/>
      <c r="K19" s="1541"/>
      <c r="L19" s="1541"/>
      <c r="M19" s="1541"/>
      <c r="N19" s="1541"/>
      <c r="O19" s="1541"/>
      <c r="P19" s="1541"/>
      <c r="Q19" s="1541"/>
      <c r="R19" s="1541"/>
    </row>
    <row r="20" spans="1:21" ht="48.75" customHeight="1">
      <c r="A20" s="1542" t="s">
        <v>23</v>
      </c>
      <c r="B20" s="1542" t="s">
        <v>229</v>
      </c>
      <c r="C20" s="1545" t="s">
        <v>243</v>
      </c>
      <c r="D20" s="1546"/>
      <c r="E20" s="1546"/>
      <c r="F20" s="1547"/>
      <c r="G20" s="1545" t="s">
        <v>244</v>
      </c>
      <c r="H20" s="1546"/>
      <c r="I20" s="1546"/>
      <c r="J20" s="1547"/>
      <c r="K20" s="1545" t="s">
        <v>245</v>
      </c>
      <c r="L20" s="1546"/>
      <c r="M20" s="1546"/>
      <c r="N20" s="1547"/>
      <c r="O20" s="1548" t="s">
        <v>246</v>
      </c>
      <c r="P20" s="1548"/>
      <c r="Q20" s="1549" t="s">
        <v>238</v>
      </c>
      <c r="R20" s="1549"/>
    </row>
    <row r="21" spans="1:21" ht="20.25" customHeight="1">
      <c r="A21" s="1543"/>
      <c r="B21" s="1543"/>
      <c r="C21" s="1539" t="s">
        <v>247</v>
      </c>
      <c r="D21" s="1540"/>
      <c r="E21" s="1539" t="s">
        <v>248</v>
      </c>
      <c r="F21" s="1540"/>
      <c r="G21" s="1539" t="s">
        <v>249</v>
      </c>
      <c r="H21" s="1540"/>
      <c r="I21" s="1539" t="s">
        <v>248</v>
      </c>
      <c r="J21" s="1540"/>
      <c r="K21" s="1539" t="s">
        <v>247</v>
      </c>
      <c r="L21" s="1540"/>
      <c r="M21" s="1539" t="s">
        <v>248</v>
      </c>
      <c r="N21" s="1540"/>
      <c r="O21" s="1550" t="s">
        <v>239</v>
      </c>
      <c r="P21" s="1542" t="s">
        <v>250</v>
      </c>
      <c r="Q21" s="1542" t="s">
        <v>239</v>
      </c>
      <c r="R21" s="1542" t="s">
        <v>250</v>
      </c>
    </row>
    <row r="22" spans="1:21" ht="89.25">
      <c r="A22" s="1544"/>
      <c r="B22" s="1544"/>
      <c r="C22" s="177" t="s">
        <v>239</v>
      </c>
      <c r="D22" s="178" t="s">
        <v>240</v>
      </c>
      <c r="E22" s="177" t="s">
        <v>239</v>
      </c>
      <c r="F22" s="178" t="s">
        <v>240</v>
      </c>
      <c r="G22" s="177" t="s">
        <v>239</v>
      </c>
      <c r="H22" s="178" t="s">
        <v>240</v>
      </c>
      <c r="I22" s="177" t="s">
        <v>239</v>
      </c>
      <c r="J22" s="178" t="s">
        <v>240</v>
      </c>
      <c r="K22" s="177" t="s">
        <v>239</v>
      </c>
      <c r="L22" s="178" t="s">
        <v>251</v>
      </c>
      <c r="M22" s="177" t="s">
        <v>239</v>
      </c>
      <c r="N22" s="178" t="s">
        <v>251</v>
      </c>
      <c r="O22" s="1551"/>
      <c r="P22" s="1544"/>
      <c r="Q22" s="1544"/>
      <c r="R22" s="1544"/>
      <c r="U22" s="142"/>
    </row>
    <row r="23" spans="1:21" s="142" customFormat="1">
      <c r="A23" s="179" t="s">
        <v>15</v>
      </c>
      <c r="B23" s="189">
        <v>258</v>
      </c>
      <c r="C23" s="189">
        <v>399542</v>
      </c>
      <c r="D23" s="189">
        <v>147880.92247200003</v>
      </c>
      <c r="E23" s="189">
        <v>294918</v>
      </c>
      <c r="F23" s="189">
        <v>110573.010287</v>
      </c>
      <c r="G23" s="189">
        <v>1662</v>
      </c>
      <c r="H23" s="189">
        <v>342.59402899999998</v>
      </c>
      <c r="I23" s="189">
        <v>1271</v>
      </c>
      <c r="J23" s="189">
        <v>258.82355000000001</v>
      </c>
      <c r="K23" s="189">
        <v>14369085</v>
      </c>
      <c r="L23" s="189">
        <v>904240.89439300017</v>
      </c>
      <c r="M23" s="189">
        <v>14272079</v>
      </c>
      <c r="N23" s="189">
        <v>864533.30664299999</v>
      </c>
      <c r="O23" s="189">
        <v>29338557</v>
      </c>
      <c r="P23" s="189">
        <v>2027829.5328100002</v>
      </c>
      <c r="Q23" s="189">
        <v>38998</v>
      </c>
      <c r="R23" s="189">
        <v>3998.51393925</v>
      </c>
    </row>
    <row r="24" spans="1:21" s="142" customFormat="1">
      <c r="A24" s="179" t="s">
        <v>14</v>
      </c>
      <c r="B24" s="180">
        <v>235</v>
      </c>
      <c r="C24" s="180">
        <v>1044681</v>
      </c>
      <c r="D24" s="180">
        <v>233748.77158500001</v>
      </c>
      <c r="E24" s="180">
        <v>791173</v>
      </c>
      <c r="F24" s="180">
        <v>180044.35235999999</v>
      </c>
      <c r="G24" s="180">
        <v>1557</v>
      </c>
      <c r="H24" s="180">
        <v>275.71106799999995</v>
      </c>
      <c r="I24" s="180">
        <v>1334</v>
      </c>
      <c r="J24" s="180">
        <v>234.44156100000001</v>
      </c>
      <c r="K24" s="180">
        <v>53797509</v>
      </c>
      <c r="L24" s="180">
        <v>3866219.0092909997</v>
      </c>
      <c r="M24" s="180">
        <v>47587954</v>
      </c>
      <c r="N24" s="180">
        <v>3200830.8241339996</v>
      </c>
      <c r="O24" s="180">
        <v>103224208</v>
      </c>
      <c r="P24" s="180">
        <v>7481353.1042970009</v>
      </c>
      <c r="Q24" s="180">
        <v>89372</v>
      </c>
      <c r="R24" s="180">
        <v>7790.44</v>
      </c>
    </row>
    <row r="25" spans="1:21" s="142" customFormat="1" ht="15">
      <c r="A25" s="162" t="s">
        <v>13</v>
      </c>
      <c r="B25" s="181">
        <v>20</v>
      </c>
      <c r="C25" s="181">
        <v>35764</v>
      </c>
      <c r="D25" s="181">
        <v>9042.0376550000001</v>
      </c>
      <c r="E25" s="181">
        <v>32310</v>
      </c>
      <c r="F25" s="181">
        <v>9736.4392380000081</v>
      </c>
      <c r="G25" s="181">
        <v>71</v>
      </c>
      <c r="H25" s="181">
        <v>14.588183000000001</v>
      </c>
      <c r="I25" s="181">
        <v>47</v>
      </c>
      <c r="J25" s="181">
        <v>9.1228189999999998</v>
      </c>
      <c r="K25" s="181">
        <v>2189329</v>
      </c>
      <c r="L25" s="181">
        <v>173756.91570300001</v>
      </c>
      <c r="M25" s="181">
        <v>2052559</v>
      </c>
      <c r="N25" s="181">
        <v>148860.84214200001</v>
      </c>
      <c r="O25" s="181">
        <v>4310080</v>
      </c>
      <c r="P25" s="181">
        <v>341419.94574</v>
      </c>
      <c r="Q25" s="181">
        <v>35941</v>
      </c>
      <c r="R25" s="181">
        <v>4401.2355232500004</v>
      </c>
    </row>
    <row r="26" spans="1:21" s="142" customFormat="1" ht="15">
      <c r="A26" s="162" t="s">
        <v>12</v>
      </c>
      <c r="B26" s="181">
        <v>22</v>
      </c>
      <c r="C26" s="181">
        <v>90110</v>
      </c>
      <c r="D26" s="181">
        <v>23920.592995000003</v>
      </c>
      <c r="E26" s="181">
        <v>37469</v>
      </c>
      <c r="F26" s="181">
        <v>14756.217060000001</v>
      </c>
      <c r="G26" s="181">
        <v>58</v>
      </c>
      <c r="H26" s="181">
        <v>11.0138</v>
      </c>
      <c r="I26" s="181">
        <v>43</v>
      </c>
      <c r="J26" s="181">
        <v>8.3444520000000004</v>
      </c>
      <c r="K26" s="181">
        <v>2197434</v>
      </c>
      <c r="L26" s="181">
        <v>193496.81418800002</v>
      </c>
      <c r="M26" s="181">
        <v>2476266</v>
      </c>
      <c r="N26" s="181">
        <v>199714.83154299998</v>
      </c>
      <c r="O26" s="181">
        <v>4801380</v>
      </c>
      <c r="P26" s="181">
        <v>431907.81403800001</v>
      </c>
      <c r="Q26" s="181">
        <v>39441</v>
      </c>
      <c r="R26" s="181">
        <v>4124.9980479999995</v>
      </c>
    </row>
    <row r="27" spans="1:21" s="142" customFormat="1" ht="15">
      <c r="A27" s="162" t="s">
        <v>11</v>
      </c>
      <c r="B27" s="181">
        <v>22</v>
      </c>
      <c r="C27" s="181">
        <v>55829</v>
      </c>
      <c r="D27" s="181">
        <v>11066.130911</v>
      </c>
      <c r="E27" s="181">
        <v>33478</v>
      </c>
      <c r="F27" s="181">
        <v>6298.0397810000004</v>
      </c>
      <c r="G27" s="181">
        <v>80</v>
      </c>
      <c r="H27" s="181">
        <v>15.065678999999999</v>
      </c>
      <c r="I27" s="181">
        <v>67</v>
      </c>
      <c r="J27" s="181">
        <v>12.473132</v>
      </c>
      <c r="K27" s="181">
        <v>2528851</v>
      </c>
      <c r="L27" s="181">
        <v>230312.16434600001</v>
      </c>
      <c r="M27" s="181">
        <v>2680242</v>
      </c>
      <c r="N27" s="181">
        <v>229478.40578599999</v>
      </c>
      <c r="O27" s="181">
        <v>5298547</v>
      </c>
      <c r="P27" s="181">
        <v>477182.27963499998</v>
      </c>
      <c r="Q27" s="181">
        <v>42890</v>
      </c>
      <c r="R27" s="181">
        <v>5080.3038795000002</v>
      </c>
    </row>
    <row r="28" spans="1:21" s="142" customFormat="1" ht="15">
      <c r="A28" s="162" t="s">
        <v>10</v>
      </c>
      <c r="B28" s="181">
        <v>21</v>
      </c>
      <c r="C28" s="181">
        <v>81424</v>
      </c>
      <c r="D28" s="181">
        <v>23879.516705000002</v>
      </c>
      <c r="E28" s="181">
        <v>36033</v>
      </c>
      <c r="F28" s="181">
        <v>12063.270892</v>
      </c>
      <c r="G28" s="181">
        <v>269</v>
      </c>
      <c r="H28" s="181">
        <v>45.568553000000001</v>
      </c>
      <c r="I28" s="181">
        <v>55</v>
      </c>
      <c r="J28" s="181">
        <v>8.7894389999999998</v>
      </c>
      <c r="K28" s="181">
        <v>3566619</v>
      </c>
      <c r="L28" s="181">
        <v>296148.53698999999</v>
      </c>
      <c r="M28" s="181">
        <v>3244223</v>
      </c>
      <c r="N28" s="181">
        <v>244500.28148999999</v>
      </c>
      <c r="O28" s="181">
        <v>6928623</v>
      </c>
      <c r="P28" s="181">
        <v>576645.96406899998</v>
      </c>
      <c r="Q28" s="181">
        <v>43227</v>
      </c>
      <c r="R28" s="181">
        <v>4455.3717104999996</v>
      </c>
    </row>
    <row r="29" spans="1:21" s="142" customFormat="1" ht="15">
      <c r="A29" s="162" t="s">
        <v>9</v>
      </c>
      <c r="B29" s="181">
        <v>22</v>
      </c>
      <c r="C29" s="181">
        <v>74721</v>
      </c>
      <c r="D29" s="181">
        <v>14723.246519</v>
      </c>
      <c r="E29" s="181">
        <v>46926</v>
      </c>
      <c r="F29" s="181">
        <v>9158.977832999999</v>
      </c>
      <c r="G29" s="181">
        <v>139</v>
      </c>
      <c r="H29" s="181">
        <v>23.861632</v>
      </c>
      <c r="I29" s="181">
        <v>94</v>
      </c>
      <c r="J29" s="181">
        <v>15.477453000000001</v>
      </c>
      <c r="K29" s="181">
        <v>4539021</v>
      </c>
      <c r="L29" s="181">
        <v>368113.21056899993</v>
      </c>
      <c r="M29" s="181">
        <v>3851931</v>
      </c>
      <c r="N29" s="181">
        <v>289512.04638399999</v>
      </c>
      <c r="O29" s="181">
        <v>8512832</v>
      </c>
      <c r="P29" s="181">
        <v>681546.82039000001</v>
      </c>
      <c r="Q29" s="181">
        <v>55448</v>
      </c>
      <c r="R29" s="181">
        <v>6190.24188125</v>
      </c>
    </row>
    <row r="30" spans="1:21" s="142" customFormat="1" ht="15">
      <c r="A30" s="162" t="s">
        <v>8</v>
      </c>
      <c r="B30" s="181">
        <v>22</v>
      </c>
      <c r="C30" s="181">
        <v>113453</v>
      </c>
      <c r="D30" s="181">
        <v>30477.45</v>
      </c>
      <c r="E30" s="181">
        <v>45727</v>
      </c>
      <c r="F30" s="181">
        <v>13525.04</v>
      </c>
      <c r="G30" s="181">
        <v>156</v>
      </c>
      <c r="H30" s="181">
        <v>25.7</v>
      </c>
      <c r="I30" s="181">
        <v>116</v>
      </c>
      <c r="J30" s="181">
        <v>18.71</v>
      </c>
      <c r="K30" s="181">
        <v>5640730</v>
      </c>
      <c r="L30" s="181">
        <v>426989.65</v>
      </c>
      <c r="M30" s="181">
        <v>4450267</v>
      </c>
      <c r="N30" s="181">
        <v>310525.21000000002</v>
      </c>
      <c r="O30" s="181">
        <v>10250449</v>
      </c>
      <c r="P30" s="181">
        <v>781561.76183700003</v>
      </c>
      <c r="Q30" s="181">
        <v>56163</v>
      </c>
      <c r="R30" s="181">
        <v>5217.59</v>
      </c>
    </row>
    <row r="31" spans="1:21" s="142" customFormat="1" ht="15">
      <c r="A31" s="162" t="s">
        <v>7</v>
      </c>
      <c r="B31" s="181">
        <v>21</v>
      </c>
      <c r="C31" s="181">
        <v>108143</v>
      </c>
      <c r="D31" s="181">
        <v>18096.406004</v>
      </c>
      <c r="E31" s="181">
        <v>58051</v>
      </c>
      <c r="F31" s="181">
        <v>10166.003242999999</v>
      </c>
      <c r="G31" s="181">
        <v>122</v>
      </c>
      <c r="H31" s="181">
        <v>20.099765000000001</v>
      </c>
      <c r="I31" s="181">
        <v>83</v>
      </c>
      <c r="J31" s="181">
        <v>13.460532000000001</v>
      </c>
      <c r="K31" s="181">
        <v>4585463</v>
      </c>
      <c r="L31" s="181">
        <v>342671.61837400001</v>
      </c>
      <c r="M31" s="181">
        <v>4214450</v>
      </c>
      <c r="N31" s="181">
        <v>290979.47460199997</v>
      </c>
      <c r="O31" s="181">
        <v>8966312</v>
      </c>
      <c r="P31" s="181">
        <v>661947.06252000004</v>
      </c>
      <c r="Q31" s="181">
        <v>63662</v>
      </c>
      <c r="R31" s="181">
        <v>6926.63429825</v>
      </c>
    </row>
    <row r="32" spans="1:21" s="142" customFormat="1" ht="15">
      <c r="A32" s="162" t="s">
        <v>6</v>
      </c>
      <c r="B32" s="181">
        <v>22</v>
      </c>
      <c r="C32" s="181">
        <v>176091</v>
      </c>
      <c r="D32" s="181">
        <v>38635.784489999998</v>
      </c>
      <c r="E32" s="181">
        <v>173801</v>
      </c>
      <c r="F32" s="181">
        <v>35736.331692999993</v>
      </c>
      <c r="G32" s="181">
        <v>155</v>
      </c>
      <c r="H32" s="181">
        <v>26.171053000000001</v>
      </c>
      <c r="I32" s="181">
        <v>167</v>
      </c>
      <c r="J32" s="181">
        <v>27.811444999999999</v>
      </c>
      <c r="K32" s="181">
        <v>6410676</v>
      </c>
      <c r="L32" s="181">
        <v>472184.78983600001</v>
      </c>
      <c r="M32" s="181">
        <v>5336409</v>
      </c>
      <c r="N32" s="181">
        <v>363036.08802600001</v>
      </c>
      <c r="O32" s="181">
        <v>12097299</v>
      </c>
      <c r="P32" s="181">
        <v>909646.97654300008</v>
      </c>
      <c r="Q32" s="181">
        <v>86914</v>
      </c>
      <c r="R32" s="181">
        <v>7682.9182812500003</v>
      </c>
    </row>
    <row r="33" spans="1:20" s="142" customFormat="1" ht="15">
      <c r="A33" s="164" t="s">
        <v>5</v>
      </c>
      <c r="B33" s="181">
        <v>22</v>
      </c>
      <c r="C33" s="181">
        <v>87967</v>
      </c>
      <c r="D33" s="181">
        <v>16917.810000000001</v>
      </c>
      <c r="E33" s="181">
        <v>114980</v>
      </c>
      <c r="F33" s="181">
        <v>19325.22</v>
      </c>
      <c r="G33" s="181">
        <v>209</v>
      </c>
      <c r="H33" s="181">
        <v>37.159999999999997</v>
      </c>
      <c r="I33" s="181">
        <v>289</v>
      </c>
      <c r="J33" s="181">
        <v>50.58</v>
      </c>
      <c r="K33" s="181">
        <v>7749006</v>
      </c>
      <c r="L33" s="181">
        <v>521534.58</v>
      </c>
      <c r="M33" s="181">
        <v>6336853</v>
      </c>
      <c r="N33" s="181">
        <v>392293.41</v>
      </c>
      <c r="O33" s="181">
        <v>14289304</v>
      </c>
      <c r="P33" s="181">
        <v>950158.752461</v>
      </c>
      <c r="Q33" s="181">
        <v>85521</v>
      </c>
      <c r="R33" s="181">
        <v>8905.18</v>
      </c>
    </row>
    <row r="34" spans="1:20" s="142" customFormat="1" ht="15">
      <c r="A34" s="164" t="s">
        <v>4</v>
      </c>
      <c r="B34" s="181">
        <v>21</v>
      </c>
      <c r="C34" s="181">
        <v>92699</v>
      </c>
      <c r="D34" s="181">
        <v>22408.691822999997</v>
      </c>
      <c r="E34" s="181">
        <v>100141</v>
      </c>
      <c r="F34" s="181">
        <v>27999.837473</v>
      </c>
      <c r="G34" s="181">
        <v>243</v>
      </c>
      <c r="H34" s="181">
        <v>46.149455000000003</v>
      </c>
      <c r="I34" s="181">
        <v>286</v>
      </c>
      <c r="J34" s="181">
        <v>53.017510999999999</v>
      </c>
      <c r="K34" s="181">
        <v>6614301</v>
      </c>
      <c r="L34" s="181">
        <v>395232.26279300009</v>
      </c>
      <c r="M34" s="181">
        <v>5663995</v>
      </c>
      <c r="N34" s="181">
        <v>323516.94661499996</v>
      </c>
      <c r="O34" s="181">
        <v>12471665</v>
      </c>
      <c r="P34" s="181">
        <v>769256.90567000001</v>
      </c>
      <c r="Q34" s="181">
        <v>93321</v>
      </c>
      <c r="R34" s="181">
        <v>6936.6894685000016</v>
      </c>
    </row>
    <row r="35" spans="1:20" ht="15">
      <c r="A35" s="164" t="s">
        <v>224</v>
      </c>
      <c r="B35" s="181">
        <v>20</v>
      </c>
      <c r="C35" s="181">
        <v>128480</v>
      </c>
      <c r="D35" s="181">
        <v>24581.104483000003</v>
      </c>
      <c r="E35" s="181">
        <v>112257</v>
      </c>
      <c r="F35" s="181">
        <v>21278.975147000001</v>
      </c>
      <c r="G35" s="181">
        <v>55</v>
      </c>
      <c r="H35" s="181">
        <v>10.332948</v>
      </c>
      <c r="I35" s="181">
        <v>87</v>
      </c>
      <c r="J35" s="181">
        <v>16.654778</v>
      </c>
      <c r="K35" s="181">
        <v>7776079</v>
      </c>
      <c r="L35" s="181">
        <v>445778.46649199998</v>
      </c>
      <c r="M35" s="181">
        <v>7280759</v>
      </c>
      <c r="N35" s="181">
        <v>408413.28754599998</v>
      </c>
      <c r="O35" s="181">
        <v>15297717</v>
      </c>
      <c r="P35" s="181">
        <v>900078.82139399997</v>
      </c>
      <c r="Q35" s="181">
        <v>89372</v>
      </c>
      <c r="R35" s="181">
        <v>7790.44</v>
      </c>
      <c r="S35" s="190"/>
      <c r="T35" s="190"/>
    </row>
    <row r="36" spans="1:20">
      <c r="L36" s="191"/>
      <c r="M36" s="191"/>
      <c r="N36" s="191"/>
      <c r="O36" s="190"/>
      <c r="P36" s="190"/>
      <c r="Q36" s="192"/>
      <c r="R36" s="192"/>
      <c r="S36" s="190"/>
      <c r="T36" s="190"/>
    </row>
    <row r="37" spans="1:20" ht="27" customHeight="1">
      <c r="A37" s="1538" t="s">
        <v>2</v>
      </c>
      <c r="B37" s="1538"/>
      <c r="C37" s="1538"/>
      <c r="D37" s="1538"/>
      <c r="E37" s="191"/>
      <c r="F37" s="191"/>
      <c r="G37" s="191"/>
      <c r="H37" s="191"/>
      <c r="I37" s="191"/>
      <c r="J37" s="191"/>
      <c r="K37" s="191"/>
      <c r="L37" s="193"/>
      <c r="M37" s="193"/>
      <c r="N37" s="193"/>
      <c r="O37" s="190"/>
      <c r="P37" s="190"/>
      <c r="Q37" s="192"/>
      <c r="R37" s="192"/>
    </row>
    <row r="38" spans="1:20" ht="38.25">
      <c r="A38" s="194" t="s">
        <v>252</v>
      </c>
    </row>
  </sheetData>
  <mergeCells count="35">
    <mergeCell ref="S3:T3"/>
    <mergeCell ref="A1:F1"/>
    <mergeCell ref="G1:J1"/>
    <mergeCell ref="K1:L1"/>
    <mergeCell ref="V1:AM1"/>
    <mergeCell ref="A2:T2"/>
    <mergeCell ref="A3:A4"/>
    <mergeCell ref="B3:B4"/>
    <mergeCell ref="C3:D3"/>
    <mergeCell ref="E3:F3"/>
    <mergeCell ref="G3:H3"/>
    <mergeCell ref="I3:J3"/>
    <mergeCell ref="K3:L3"/>
    <mergeCell ref="M3:N3"/>
    <mergeCell ref="O3:P3"/>
    <mergeCell ref="Q3:R3"/>
    <mergeCell ref="A19:R19"/>
    <mergeCell ref="A20:A22"/>
    <mergeCell ref="B20:B22"/>
    <mergeCell ref="C20:F20"/>
    <mergeCell ref="G20:J20"/>
    <mergeCell ref="K20:N20"/>
    <mergeCell ref="O20:P20"/>
    <mergeCell ref="Q20:R20"/>
    <mergeCell ref="C21:D21"/>
    <mergeCell ref="E21:F21"/>
    <mergeCell ref="Q21:Q22"/>
    <mergeCell ref="R21:R22"/>
    <mergeCell ref="O21:O22"/>
    <mergeCell ref="P21:P22"/>
    <mergeCell ref="A37:D37"/>
    <mergeCell ref="G21:H21"/>
    <mergeCell ref="I21:J21"/>
    <mergeCell ref="K21:L21"/>
    <mergeCell ref="M21:N21"/>
  </mergeCells>
  <printOptions horizontalCentered="1"/>
  <pageMargins left="0.7" right="0.7" top="0.75" bottom="0.75" header="0.3" footer="0.3"/>
  <pageSetup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2"/>
  <sheetViews>
    <sheetView topLeftCell="A13" workbookViewId="0">
      <selection sqref="A1:L1"/>
    </sheetView>
  </sheetViews>
  <sheetFormatPr defaultColWidth="9.140625" defaultRowHeight="12.75"/>
  <cols>
    <col min="1" max="1" width="13.140625" style="142" customWidth="1"/>
    <col min="2" max="2" width="7.140625" style="142" customWidth="1"/>
    <col min="3" max="4" width="10.5703125" style="142" customWidth="1"/>
    <col min="5" max="6" width="8.28515625" style="142" customWidth="1"/>
    <col min="7" max="20" width="8.85546875" style="142" customWidth="1"/>
    <col min="21" max="23" width="10.5703125" style="142" customWidth="1"/>
    <col min="24" max="16384" width="9.140625" style="142"/>
  </cols>
  <sheetData>
    <row r="1" spans="1:20" ht="35.25" customHeight="1">
      <c r="A1" s="1563" t="s">
        <v>253</v>
      </c>
      <c r="B1" s="1563"/>
      <c r="C1" s="1563"/>
      <c r="D1" s="1563"/>
      <c r="E1" s="1563"/>
      <c r="F1" s="1563"/>
      <c r="G1" s="1563"/>
      <c r="H1" s="195"/>
      <c r="I1" s="195"/>
      <c r="J1" s="195"/>
      <c r="K1" s="195"/>
      <c r="L1" s="195"/>
    </row>
    <row r="2" spans="1:20" ht="16.5" customHeight="1">
      <c r="A2" s="1542" t="s">
        <v>23</v>
      </c>
      <c r="B2" s="1542" t="s">
        <v>229</v>
      </c>
      <c r="C2" s="1564" t="s">
        <v>197</v>
      </c>
      <c r="D2" s="1564"/>
      <c r="E2" s="1564"/>
      <c r="F2" s="1564"/>
      <c r="G2" s="1564"/>
      <c r="H2" s="1564"/>
      <c r="I2" s="1564"/>
      <c r="J2" s="1564"/>
      <c r="K2" s="1564"/>
      <c r="L2" s="1565"/>
      <c r="M2" s="1566" t="s">
        <v>254</v>
      </c>
      <c r="N2" s="1564"/>
      <c r="O2" s="1564"/>
      <c r="P2" s="1564"/>
      <c r="Q2" s="1564"/>
      <c r="R2" s="1564"/>
      <c r="S2" s="1564"/>
      <c r="T2" s="1565"/>
    </row>
    <row r="3" spans="1:20" ht="62.25" customHeight="1">
      <c r="A3" s="1543"/>
      <c r="B3" s="1543"/>
      <c r="C3" s="1567" t="s">
        <v>255</v>
      </c>
      <c r="D3" s="1568"/>
      <c r="E3" s="1567" t="s">
        <v>256</v>
      </c>
      <c r="F3" s="1568"/>
      <c r="G3" s="1567" t="s">
        <v>257</v>
      </c>
      <c r="H3" s="1568"/>
      <c r="I3" s="1569" t="s">
        <v>258</v>
      </c>
      <c r="J3" s="1570"/>
      <c r="K3" s="1549" t="s">
        <v>238</v>
      </c>
      <c r="L3" s="1549"/>
      <c r="M3" s="1569" t="s">
        <v>259</v>
      </c>
      <c r="N3" s="1570"/>
      <c r="O3" s="1569" t="s">
        <v>260</v>
      </c>
      <c r="P3" s="1570"/>
      <c r="Q3" s="1569" t="s">
        <v>261</v>
      </c>
      <c r="R3" s="1570"/>
      <c r="S3" s="1549" t="s">
        <v>238</v>
      </c>
      <c r="T3" s="1549"/>
    </row>
    <row r="4" spans="1:20" s="197" customFormat="1" ht="63.75" customHeight="1">
      <c r="A4" s="1543"/>
      <c r="B4" s="1544"/>
      <c r="C4" s="177" t="s">
        <v>239</v>
      </c>
      <c r="D4" s="178" t="s">
        <v>240</v>
      </c>
      <c r="E4" s="177" t="s">
        <v>239</v>
      </c>
      <c r="F4" s="178" t="s">
        <v>240</v>
      </c>
      <c r="G4" s="177" t="s">
        <v>239</v>
      </c>
      <c r="H4" s="178" t="s">
        <v>240</v>
      </c>
      <c r="I4" s="177" t="s">
        <v>239</v>
      </c>
      <c r="J4" s="178" t="s">
        <v>240</v>
      </c>
      <c r="K4" s="177" t="s">
        <v>239</v>
      </c>
      <c r="L4" s="196" t="s">
        <v>241</v>
      </c>
      <c r="M4" s="177" t="s">
        <v>239</v>
      </c>
      <c r="N4" s="178" t="s">
        <v>240</v>
      </c>
      <c r="O4" s="177" t="s">
        <v>239</v>
      </c>
      <c r="P4" s="178" t="s">
        <v>240</v>
      </c>
      <c r="Q4" s="177" t="s">
        <v>239</v>
      </c>
      <c r="R4" s="178" t="s">
        <v>240</v>
      </c>
      <c r="S4" s="177" t="s">
        <v>239</v>
      </c>
      <c r="T4" s="196" t="s">
        <v>262</v>
      </c>
    </row>
    <row r="5" spans="1:20" s="153" customFormat="1" ht="15.75" customHeight="1">
      <c r="A5" s="198" t="s">
        <v>15</v>
      </c>
      <c r="B5" s="199">
        <v>261</v>
      </c>
      <c r="C5" s="199">
        <v>11056852</v>
      </c>
      <c r="D5" s="199">
        <v>455941.35759000009</v>
      </c>
      <c r="E5" s="199">
        <v>8178</v>
      </c>
      <c r="F5" s="199">
        <v>607.50144750000004</v>
      </c>
      <c r="G5" s="199">
        <v>3182</v>
      </c>
      <c r="H5" s="199">
        <v>149.69983000000002</v>
      </c>
      <c r="I5" s="199">
        <v>11068212</v>
      </c>
      <c r="J5" s="199">
        <v>456698.55240749993</v>
      </c>
      <c r="K5" s="199">
        <v>63795</v>
      </c>
      <c r="L5" s="199">
        <v>2708.18</v>
      </c>
      <c r="M5" s="199">
        <v>10407</v>
      </c>
      <c r="N5" s="199">
        <v>367.40802500000001</v>
      </c>
      <c r="O5" s="199">
        <v>3874</v>
      </c>
      <c r="P5" s="199">
        <v>119.891425</v>
      </c>
      <c r="Q5" s="199">
        <v>14281</v>
      </c>
      <c r="R5" s="199">
        <v>487.29944999999998</v>
      </c>
      <c r="S5" s="180">
        <v>844</v>
      </c>
      <c r="T5" s="180">
        <v>27.47</v>
      </c>
    </row>
    <row r="6" spans="1:20" s="153" customFormat="1" ht="15.75" customHeight="1">
      <c r="A6" s="179" t="s">
        <v>14</v>
      </c>
      <c r="B6" s="199">
        <v>230</v>
      </c>
      <c r="C6" s="199">
        <v>4831228</v>
      </c>
      <c r="D6" s="199">
        <v>187631.280455</v>
      </c>
      <c r="E6" s="199">
        <v>17288</v>
      </c>
      <c r="F6" s="199">
        <v>1303.6310500000002</v>
      </c>
      <c r="G6" s="199">
        <v>25402</v>
      </c>
      <c r="H6" s="199">
        <v>1215.12042</v>
      </c>
      <c r="I6" s="199">
        <v>4873918</v>
      </c>
      <c r="J6" s="199">
        <v>190150.50069999998</v>
      </c>
      <c r="K6" s="199">
        <v>45731</v>
      </c>
      <c r="L6" s="199">
        <v>1859.8504599999999</v>
      </c>
      <c r="M6" s="199">
        <v>35438</v>
      </c>
      <c r="N6" s="199">
        <v>1045.1057914999999</v>
      </c>
      <c r="O6" s="199">
        <v>33305</v>
      </c>
      <c r="P6" s="199">
        <v>944.35459750000007</v>
      </c>
      <c r="Q6" s="199">
        <v>68743</v>
      </c>
      <c r="R6" s="199">
        <v>1989.4556799999998</v>
      </c>
      <c r="S6" s="199">
        <v>0</v>
      </c>
      <c r="T6" s="199">
        <v>0</v>
      </c>
    </row>
    <row r="7" spans="1:20" ht="15.75" customHeight="1">
      <c r="A7" s="162" t="s">
        <v>13</v>
      </c>
      <c r="B7" s="200">
        <v>20</v>
      </c>
      <c r="C7" s="200">
        <v>534945</v>
      </c>
      <c r="D7" s="200">
        <v>22958.766094999999</v>
      </c>
      <c r="E7" s="200">
        <v>2610</v>
      </c>
      <c r="F7" s="200">
        <v>216.73988000000003</v>
      </c>
      <c r="G7" s="200">
        <v>328</v>
      </c>
      <c r="H7" s="200">
        <v>18.52478</v>
      </c>
      <c r="I7" s="200">
        <v>537883</v>
      </c>
      <c r="J7" s="200">
        <v>23194.030755</v>
      </c>
      <c r="K7" s="200">
        <v>63856</v>
      </c>
      <c r="L7" s="200">
        <v>2866.92</v>
      </c>
      <c r="M7" s="200">
        <v>7215</v>
      </c>
      <c r="N7" s="200">
        <v>244.01123250000001</v>
      </c>
      <c r="O7" s="200">
        <v>3726</v>
      </c>
      <c r="P7" s="200">
        <v>119.6408275</v>
      </c>
      <c r="Q7" s="200">
        <v>10941</v>
      </c>
      <c r="R7" s="200">
        <v>363.65206000000001</v>
      </c>
      <c r="S7" s="200">
        <v>1001</v>
      </c>
      <c r="T7" s="200">
        <v>35.092154999999998</v>
      </c>
    </row>
    <row r="8" spans="1:20" ht="15.75" customHeight="1">
      <c r="A8" s="162" t="s">
        <v>12</v>
      </c>
      <c r="B8" s="200">
        <v>22</v>
      </c>
      <c r="C8" s="200">
        <v>463128</v>
      </c>
      <c r="D8" s="200">
        <v>18185.988939999999</v>
      </c>
      <c r="E8" s="200">
        <v>6824</v>
      </c>
      <c r="F8" s="200">
        <v>533.77018999999996</v>
      </c>
      <c r="G8" s="200">
        <v>118</v>
      </c>
      <c r="H8" s="200">
        <v>6.3149199999999999</v>
      </c>
      <c r="I8" s="200">
        <v>470070</v>
      </c>
      <c r="J8" s="200">
        <v>18726.074049999999</v>
      </c>
      <c r="K8" s="200">
        <v>66077</v>
      </c>
      <c r="L8" s="200">
        <v>2686.5245300000001</v>
      </c>
      <c r="M8" s="200">
        <v>6837</v>
      </c>
      <c r="N8" s="200">
        <v>215.89258000000001</v>
      </c>
      <c r="O8" s="200">
        <v>8546</v>
      </c>
      <c r="P8" s="200">
        <v>261.81956000000002</v>
      </c>
      <c r="Q8" s="200">
        <v>15383</v>
      </c>
      <c r="R8" s="200">
        <v>477.71213999999998</v>
      </c>
      <c r="S8" s="200">
        <v>732</v>
      </c>
      <c r="T8" s="200">
        <v>22.62</v>
      </c>
    </row>
    <row r="9" spans="1:20" ht="15.75" customHeight="1">
      <c r="A9" s="162" t="s">
        <v>11</v>
      </c>
      <c r="B9" s="200">
        <v>22</v>
      </c>
      <c r="C9" s="200">
        <v>430395</v>
      </c>
      <c r="D9" s="200">
        <v>15909.9</v>
      </c>
      <c r="E9" s="200">
        <v>5003</v>
      </c>
      <c r="F9" s="200">
        <v>353.37</v>
      </c>
      <c r="G9" s="200">
        <v>65</v>
      </c>
      <c r="H9" s="200">
        <v>3.09</v>
      </c>
      <c r="I9" s="200">
        <v>435463</v>
      </c>
      <c r="J9" s="200">
        <v>16266.368105</v>
      </c>
      <c r="K9" s="200">
        <v>58444</v>
      </c>
      <c r="L9" s="200">
        <v>2240.1889999999999</v>
      </c>
      <c r="M9" s="200">
        <v>9656</v>
      </c>
      <c r="N9" s="200">
        <v>273.57670999999999</v>
      </c>
      <c r="O9" s="200">
        <v>8735</v>
      </c>
      <c r="P9" s="200">
        <v>243.9720475</v>
      </c>
      <c r="Q9" s="200">
        <v>18391</v>
      </c>
      <c r="R9" s="200">
        <v>517.54875749999997</v>
      </c>
      <c r="S9" s="200">
        <v>1238</v>
      </c>
      <c r="T9" s="200">
        <v>35.775197499999997</v>
      </c>
    </row>
    <row r="10" spans="1:20" ht="15.75" customHeight="1">
      <c r="A10" s="162" t="s">
        <v>10</v>
      </c>
      <c r="B10" s="200">
        <v>21</v>
      </c>
      <c r="C10" s="200">
        <v>454822</v>
      </c>
      <c r="D10" s="200">
        <v>16607</v>
      </c>
      <c r="E10" s="200">
        <v>2800</v>
      </c>
      <c r="F10" s="200">
        <v>183.86806000000001</v>
      </c>
      <c r="G10" s="200">
        <v>21</v>
      </c>
      <c r="H10" s="200">
        <v>1.0821400000000001</v>
      </c>
      <c r="I10" s="200">
        <v>457643</v>
      </c>
      <c r="J10" s="200">
        <v>16792.012900000002</v>
      </c>
      <c r="K10" s="200">
        <v>49923</v>
      </c>
      <c r="L10" s="200">
        <v>1940.7995230000004</v>
      </c>
      <c r="M10" s="200">
        <v>11613</v>
      </c>
      <c r="N10" s="200">
        <v>308.48183499999999</v>
      </c>
      <c r="O10" s="200">
        <v>12202</v>
      </c>
      <c r="P10" s="200">
        <v>316.47709750000001</v>
      </c>
      <c r="Q10" s="200">
        <v>23815</v>
      </c>
      <c r="R10" s="200">
        <v>624.95893249999995</v>
      </c>
      <c r="S10" s="200">
        <v>984</v>
      </c>
      <c r="T10" s="200">
        <v>26.003944000000001</v>
      </c>
    </row>
    <row r="11" spans="1:20" ht="15.75" customHeight="1">
      <c r="A11" s="162" t="s">
        <v>9</v>
      </c>
      <c r="B11" s="200">
        <v>20</v>
      </c>
      <c r="C11" s="200">
        <v>390967</v>
      </c>
      <c r="D11" s="200">
        <v>14045.03144500001</v>
      </c>
      <c r="E11" s="200">
        <v>49</v>
      </c>
      <c r="F11" s="200">
        <v>2.94292</v>
      </c>
      <c r="G11" s="200">
        <v>735</v>
      </c>
      <c r="H11" s="200">
        <v>37.012439999999998</v>
      </c>
      <c r="I11" s="200">
        <v>391751</v>
      </c>
      <c r="J11" s="200">
        <v>14084.98680500001</v>
      </c>
      <c r="K11" s="200">
        <v>46653</v>
      </c>
      <c r="L11" s="200">
        <v>1794.4161399999998</v>
      </c>
      <c r="M11" s="200">
        <v>105</v>
      </c>
      <c r="N11" s="200">
        <v>2.7996440000000002</v>
      </c>
      <c r="O11" s="200">
        <v>96</v>
      </c>
      <c r="P11" s="200">
        <v>2.4450649999999996</v>
      </c>
      <c r="Q11" s="200">
        <v>201</v>
      </c>
      <c r="R11" s="200">
        <v>5.24</v>
      </c>
      <c r="S11" s="200">
        <v>0</v>
      </c>
      <c r="T11" s="200">
        <v>0</v>
      </c>
    </row>
    <row r="12" spans="1:20" ht="15.75" customHeight="1">
      <c r="A12" s="162" t="s">
        <v>8</v>
      </c>
      <c r="B12" s="200">
        <v>22</v>
      </c>
      <c r="C12" s="200">
        <v>390107</v>
      </c>
      <c r="D12" s="200">
        <v>14233.453904999998</v>
      </c>
      <c r="E12" s="200">
        <v>2</v>
      </c>
      <c r="F12" s="200">
        <v>12.94</v>
      </c>
      <c r="G12" s="200">
        <v>2343</v>
      </c>
      <c r="H12" s="200">
        <v>115.77503000000006</v>
      </c>
      <c r="I12" s="200">
        <v>392452</v>
      </c>
      <c r="J12" s="200">
        <v>14362.168934999998</v>
      </c>
      <c r="K12" s="200">
        <v>41267</v>
      </c>
      <c r="L12" s="200">
        <v>1591.2014029999998</v>
      </c>
      <c r="M12" s="200">
        <v>0</v>
      </c>
      <c r="N12" s="200">
        <v>0</v>
      </c>
      <c r="O12" s="200">
        <v>0</v>
      </c>
      <c r="P12" s="200">
        <v>0</v>
      </c>
      <c r="Q12" s="200">
        <v>0</v>
      </c>
      <c r="R12" s="200">
        <v>0</v>
      </c>
      <c r="S12" s="200">
        <v>0</v>
      </c>
      <c r="T12" s="200">
        <v>0</v>
      </c>
    </row>
    <row r="13" spans="1:20" ht="15.75" customHeight="1">
      <c r="A13" s="162" t="s">
        <v>7</v>
      </c>
      <c r="B13" s="200">
        <v>19</v>
      </c>
      <c r="C13" s="200">
        <v>275257</v>
      </c>
      <c r="D13" s="200">
        <v>9940.0016550000018</v>
      </c>
      <c r="E13" s="200">
        <v>0</v>
      </c>
      <c r="F13" s="200">
        <v>0</v>
      </c>
      <c r="G13" s="200">
        <v>2286</v>
      </c>
      <c r="H13" s="200">
        <v>112.53258000000001</v>
      </c>
      <c r="I13" s="200">
        <v>277543</v>
      </c>
      <c r="J13" s="200">
        <v>10052.534235000001</v>
      </c>
      <c r="K13" s="200">
        <v>39976</v>
      </c>
      <c r="L13" s="200">
        <v>1458.65822</v>
      </c>
      <c r="M13" s="200">
        <v>0</v>
      </c>
      <c r="N13" s="200">
        <v>0</v>
      </c>
      <c r="O13" s="200">
        <v>0</v>
      </c>
      <c r="P13" s="200">
        <v>0</v>
      </c>
      <c r="Q13" s="200">
        <v>0</v>
      </c>
      <c r="R13" s="200">
        <v>0</v>
      </c>
      <c r="S13" s="200">
        <v>0</v>
      </c>
      <c r="T13" s="200">
        <v>0</v>
      </c>
    </row>
    <row r="14" spans="1:20" ht="15.75" customHeight="1">
      <c r="A14" s="162" t="s">
        <v>6</v>
      </c>
      <c r="B14" s="200">
        <v>21</v>
      </c>
      <c r="C14" s="200">
        <v>554728</v>
      </c>
      <c r="D14" s="200">
        <v>20738.166010000001</v>
      </c>
      <c r="E14" s="200">
        <v>0</v>
      </c>
      <c r="F14" s="200">
        <v>0</v>
      </c>
      <c r="G14" s="200">
        <v>4884</v>
      </c>
      <c r="H14" s="200">
        <v>218.30107000000001</v>
      </c>
      <c r="I14" s="200">
        <v>559612</v>
      </c>
      <c r="J14" s="200">
        <v>20956.467079999999</v>
      </c>
      <c r="K14" s="200">
        <v>44466</v>
      </c>
      <c r="L14" s="200">
        <v>1914.0934199999999</v>
      </c>
      <c r="M14" s="200">
        <v>12</v>
      </c>
      <c r="N14" s="200">
        <v>0.34378999999999998</v>
      </c>
      <c r="O14" s="200">
        <v>0</v>
      </c>
      <c r="P14" s="200">
        <v>0</v>
      </c>
      <c r="Q14" s="200">
        <v>12</v>
      </c>
      <c r="R14" s="200">
        <v>0.34378999999999998</v>
      </c>
      <c r="S14" s="200">
        <v>6</v>
      </c>
      <c r="T14" s="200">
        <v>0.19089</v>
      </c>
    </row>
    <row r="15" spans="1:20" ht="15.75" customHeight="1">
      <c r="A15" s="164" t="s">
        <v>5</v>
      </c>
      <c r="B15" s="200">
        <v>22</v>
      </c>
      <c r="C15" s="200">
        <v>491644</v>
      </c>
      <c r="D15" s="200">
        <v>19929.358524999996</v>
      </c>
      <c r="E15" s="200">
        <v>0</v>
      </c>
      <c r="F15" s="200">
        <v>0</v>
      </c>
      <c r="G15" s="200">
        <v>6566</v>
      </c>
      <c r="H15" s="200">
        <v>306.92504000000002</v>
      </c>
      <c r="I15" s="200">
        <v>498210</v>
      </c>
      <c r="J15" s="200">
        <v>20236.283564999994</v>
      </c>
      <c r="K15" s="200">
        <v>45317</v>
      </c>
      <c r="L15" s="200">
        <v>2010.1426749999998</v>
      </c>
      <c r="M15" s="200">
        <v>0</v>
      </c>
      <c r="N15" s="200">
        <v>0</v>
      </c>
      <c r="O15" s="200">
        <v>0</v>
      </c>
      <c r="P15" s="200">
        <v>0</v>
      </c>
      <c r="Q15" s="200">
        <v>0</v>
      </c>
      <c r="R15" s="200">
        <v>0</v>
      </c>
      <c r="S15" s="200">
        <v>6</v>
      </c>
      <c r="T15" s="200">
        <v>0.18076499999999998</v>
      </c>
    </row>
    <row r="16" spans="1:20" ht="15.75" customHeight="1">
      <c r="A16" s="164" t="s">
        <v>4</v>
      </c>
      <c r="B16" s="200">
        <v>21</v>
      </c>
      <c r="C16" s="200">
        <v>481235</v>
      </c>
      <c r="D16" s="200">
        <v>20761.66</v>
      </c>
      <c r="E16" s="200">
        <v>0</v>
      </c>
      <c r="F16" s="200">
        <v>0</v>
      </c>
      <c r="G16" s="200">
        <v>3850</v>
      </c>
      <c r="H16" s="200">
        <v>191</v>
      </c>
      <c r="I16" s="200">
        <v>485085</v>
      </c>
      <c r="J16" s="200">
        <v>20953.057969999998</v>
      </c>
      <c r="K16" s="200">
        <v>46723</v>
      </c>
      <c r="L16" s="200">
        <v>1941</v>
      </c>
      <c r="M16" s="200">
        <v>0</v>
      </c>
      <c r="N16" s="200">
        <v>0</v>
      </c>
      <c r="O16" s="200">
        <v>0</v>
      </c>
      <c r="P16" s="200">
        <v>0</v>
      </c>
      <c r="Q16" s="200">
        <v>0</v>
      </c>
      <c r="R16" s="200">
        <v>0</v>
      </c>
      <c r="S16" s="200">
        <v>0</v>
      </c>
      <c r="T16" s="200">
        <v>0.18890999999999999</v>
      </c>
    </row>
    <row r="17" spans="1:20" s="205" customFormat="1" ht="15.75" customHeight="1">
      <c r="A17" s="164" t="s">
        <v>224</v>
      </c>
      <c r="B17" s="201">
        <v>20</v>
      </c>
      <c r="C17" s="201">
        <v>364000</v>
      </c>
      <c r="D17" s="201">
        <v>14321.953879999999</v>
      </c>
      <c r="E17" s="201">
        <v>0</v>
      </c>
      <c r="F17" s="201">
        <v>0</v>
      </c>
      <c r="G17" s="201">
        <v>4206</v>
      </c>
      <c r="H17" s="201">
        <v>204.56241999999997</v>
      </c>
      <c r="I17" s="201">
        <v>368206</v>
      </c>
      <c r="J17" s="201">
        <v>14526.516299999999</v>
      </c>
      <c r="K17" s="202">
        <v>45731</v>
      </c>
      <c r="L17" s="202">
        <v>1859.8504599999999</v>
      </c>
      <c r="M17" s="203">
        <v>0</v>
      </c>
      <c r="N17" s="204">
        <v>0</v>
      </c>
      <c r="O17" s="203">
        <v>0</v>
      </c>
      <c r="P17" s="203">
        <v>0</v>
      </c>
      <c r="Q17" s="203">
        <v>0</v>
      </c>
      <c r="R17" s="204">
        <v>0</v>
      </c>
      <c r="S17" s="203">
        <v>0</v>
      </c>
      <c r="T17" s="204">
        <v>0</v>
      </c>
    </row>
    <row r="18" spans="1:20">
      <c r="G18" s="206"/>
      <c r="H18" s="206"/>
      <c r="I18" s="206" t="s">
        <v>216</v>
      </c>
      <c r="J18" s="206" t="s">
        <v>216</v>
      </c>
      <c r="K18" s="206"/>
      <c r="L18" s="206"/>
      <c r="M18" s="207"/>
      <c r="N18" s="208"/>
      <c r="O18" s="209"/>
      <c r="P18" s="208"/>
      <c r="Q18" s="207"/>
      <c r="R18" s="208"/>
      <c r="S18" s="207"/>
      <c r="T18" s="208"/>
    </row>
    <row r="19" spans="1:20" ht="26.25" customHeight="1">
      <c r="A19" s="1538" t="s">
        <v>2</v>
      </c>
      <c r="B19" s="1538"/>
      <c r="C19" s="1538"/>
      <c r="D19" s="1538"/>
      <c r="E19" s="206"/>
      <c r="F19" s="206"/>
      <c r="G19" s="206"/>
      <c r="H19" s="206"/>
      <c r="I19" s="206"/>
      <c r="J19" s="206"/>
      <c r="K19" s="206"/>
      <c r="L19" s="206"/>
      <c r="M19" s="207"/>
      <c r="N19" s="208"/>
      <c r="O19" s="209"/>
      <c r="P19" s="208"/>
      <c r="Q19" s="207"/>
      <c r="R19" s="208"/>
      <c r="S19" s="207"/>
      <c r="T19" s="208"/>
    </row>
    <row r="20" spans="1:20" ht="30" customHeight="1">
      <c r="A20" s="1562" t="s">
        <v>263</v>
      </c>
      <c r="B20" s="1562"/>
      <c r="C20" s="1562"/>
      <c r="D20" s="210"/>
      <c r="E20" s="210"/>
      <c r="F20" s="210"/>
      <c r="G20" s="210"/>
      <c r="H20" s="210"/>
      <c r="I20" s="210"/>
      <c r="J20" s="210"/>
      <c r="K20" s="210"/>
      <c r="L20" s="210"/>
      <c r="M20" s="210"/>
      <c r="N20" s="210"/>
      <c r="O20" s="211"/>
    </row>
    <row r="21" spans="1:20" ht="18.75" customHeight="1"/>
    <row r="22" spans="1:20" ht="18.75" customHeight="1"/>
  </sheetData>
  <mergeCells count="16">
    <mergeCell ref="M2:T2"/>
    <mergeCell ref="C3:D3"/>
    <mergeCell ref="E3:F3"/>
    <mergeCell ref="G3:H3"/>
    <mergeCell ref="I3:J3"/>
    <mergeCell ref="K3:L3"/>
    <mergeCell ref="M3:N3"/>
    <mergeCell ref="O3:P3"/>
    <mergeCell ref="Q3:R3"/>
    <mergeCell ref="S3:T3"/>
    <mergeCell ref="A20:C20"/>
    <mergeCell ref="A1:G1"/>
    <mergeCell ref="A2:A4"/>
    <mergeCell ref="B2:B4"/>
    <mergeCell ref="C2:L2"/>
    <mergeCell ref="A19:D19"/>
  </mergeCells>
  <printOptions horizontalCentered="1"/>
  <pageMargins left="0.7" right="0.7" top="0.75" bottom="0.75" header="0.3" footer="0.3"/>
  <pageSetup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8"/>
  <sheetViews>
    <sheetView topLeftCell="A31" workbookViewId="0">
      <selection sqref="A1:L1"/>
    </sheetView>
  </sheetViews>
  <sheetFormatPr defaultColWidth="8.85546875" defaultRowHeight="15"/>
  <cols>
    <col min="1" max="1" width="13.42578125" style="212" customWidth="1"/>
    <col min="2" max="2" width="8.85546875" style="212"/>
    <col min="3" max="3" width="9.28515625" style="212" bestFit="1" customWidth="1"/>
    <col min="4" max="4" width="10.42578125" style="212" bestFit="1" customWidth="1"/>
    <col min="5" max="6" width="9.140625" style="212" customWidth="1"/>
    <col min="7" max="7" width="11" style="212" customWidth="1"/>
    <col min="8" max="14" width="8.85546875" style="212"/>
    <col min="15" max="15" width="10.85546875" style="212" bestFit="1" customWidth="1"/>
    <col min="16" max="16" width="11.28515625" style="212" customWidth="1"/>
    <col min="17" max="17" width="9.140625" style="212" customWidth="1"/>
    <col min="18" max="16384" width="8.85546875" style="212"/>
  </cols>
  <sheetData>
    <row r="1" spans="1:17" ht="29.25" customHeight="1">
      <c r="A1" s="1574" t="s">
        <v>264</v>
      </c>
      <c r="B1" s="1575"/>
      <c r="C1" s="1575"/>
      <c r="D1" s="1575"/>
      <c r="E1" s="1575"/>
      <c r="F1" s="1575"/>
      <c r="G1" s="1575"/>
      <c r="H1" s="1575"/>
      <c r="I1" s="1575"/>
      <c r="J1" s="1575"/>
      <c r="K1" s="1575"/>
      <c r="L1" s="1575"/>
      <c r="M1" s="1575"/>
      <c r="N1" s="1575"/>
      <c r="O1" s="1575"/>
      <c r="P1" s="1575"/>
      <c r="Q1" s="1575"/>
    </row>
    <row r="2" spans="1:17" ht="15.75">
      <c r="A2" s="1576" t="s">
        <v>197</v>
      </c>
      <c r="B2" s="1576"/>
      <c r="C2" s="1576"/>
      <c r="D2" s="1576"/>
      <c r="E2" s="1576"/>
      <c r="F2" s="1576"/>
      <c r="G2" s="1576"/>
      <c r="H2" s="1576"/>
      <c r="I2" s="1576"/>
      <c r="J2" s="1576"/>
      <c r="K2" s="1576"/>
      <c r="L2" s="1576"/>
      <c r="M2" s="1576"/>
      <c r="N2" s="1576"/>
    </row>
    <row r="3" spans="1:17" ht="58.5" customHeight="1">
      <c r="A3" s="1577" t="s">
        <v>23</v>
      </c>
      <c r="B3" s="1550" t="s">
        <v>229</v>
      </c>
      <c r="C3" s="1579" t="s">
        <v>265</v>
      </c>
      <c r="D3" s="1580"/>
      <c r="E3" s="1579" t="s">
        <v>266</v>
      </c>
      <c r="F3" s="1580"/>
      <c r="G3" s="1579" t="s">
        <v>267</v>
      </c>
      <c r="H3" s="1580"/>
      <c r="I3" s="1579" t="s">
        <v>268</v>
      </c>
      <c r="J3" s="1580"/>
      <c r="K3" s="1579" t="s">
        <v>130</v>
      </c>
      <c r="L3" s="1580"/>
      <c r="M3" s="1549" t="s">
        <v>238</v>
      </c>
      <c r="N3" s="1549"/>
    </row>
    <row r="4" spans="1:17" ht="60.75" customHeight="1">
      <c r="A4" s="1578"/>
      <c r="B4" s="1551"/>
      <c r="C4" s="177" t="s">
        <v>239</v>
      </c>
      <c r="D4" s="178" t="s">
        <v>240</v>
      </c>
      <c r="E4" s="177" t="s">
        <v>239</v>
      </c>
      <c r="F4" s="178" t="s">
        <v>240</v>
      </c>
      <c r="G4" s="177" t="s">
        <v>239</v>
      </c>
      <c r="H4" s="178" t="s">
        <v>240</v>
      </c>
      <c r="I4" s="177" t="s">
        <v>239</v>
      </c>
      <c r="J4" s="178" t="s">
        <v>240</v>
      </c>
      <c r="K4" s="177" t="s">
        <v>239</v>
      </c>
      <c r="L4" s="178" t="s">
        <v>240</v>
      </c>
      <c r="M4" s="177" t="s">
        <v>239</v>
      </c>
      <c r="N4" s="177" t="s">
        <v>269</v>
      </c>
    </row>
    <row r="5" spans="1:17">
      <c r="A5" s="213" t="s">
        <v>270</v>
      </c>
      <c r="B5" s="189">
        <v>254</v>
      </c>
      <c r="C5" s="189">
        <v>120442</v>
      </c>
      <c r="D5" s="189">
        <v>4870.9331300000003</v>
      </c>
      <c r="E5" s="189">
        <v>1535</v>
      </c>
      <c r="F5" s="189">
        <v>87.287484000000006</v>
      </c>
      <c r="G5" s="189">
        <v>0</v>
      </c>
      <c r="H5" s="189">
        <v>0</v>
      </c>
      <c r="I5" s="189">
        <v>26</v>
      </c>
      <c r="J5" s="189">
        <v>0.57201000000000002</v>
      </c>
      <c r="K5" s="189">
        <v>122003</v>
      </c>
      <c r="L5" s="189">
        <v>4958.7926240000006</v>
      </c>
      <c r="M5" s="189">
        <v>28</v>
      </c>
      <c r="N5" s="189">
        <v>1.0900000000000001</v>
      </c>
    </row>
    <row r="6" spans="1:17" s="214" customFormat="1">
      <c r="A6" s="179" t="s">
        <v>14</v>
      </c>
      <c r="B6" s="180">
        <v>235</v>
      </c>
      <c r="C6" s="180">
        <v>38579</v>
      </c>
      <c r="D6" s="180">
        <v>2756.6096599999992</v>
      </c>
      <c r="E6" s="180">
        <v>2359</v>
      </c>
      <c r="F6" s="180">
        <v>123.26839899999999</v>
      </c>
      <c r="G6" s="180">
        <v>9168</v>
      </c>
      <c r="H6" s="180">
        <v>460.01466999999997</v>
      </c>
      <c r="I6" s="180">
        <v>0</v>
      </c>
      <c r="J6" s="180">
        <v>0</v>
      </c>
      <c r="K6" s="180">
        <v>50106</v>
      </c>
      <c r="L6" s="180">
        <v>3339.8927290000001</v>
      </c>
      <c r="M6" s="180">
        <v>102</v>
      </c>
      <c r="N6" s="180">
        <v>5.3348100000000001</v>
      </c>
    </row>
    <row r="7" spans="1:17" s="215" customFormat="1">
      <c r="A7" s="162" t="s">
        <v>13</v>
      </c>
      <c r="B7" s="181">
        <v>20</v>
      </c>
      <c r="C7" s="181">
        <v>5088</v>
      </c>
      <c r="D7" s="181">
        <v>415.88617499999998</v>
      </c>
      <c r="E7" s="181">
        <v>200</v>
      </c>
      <c r="F7" s="181">
        <v>10.389564999999999</v>
      </c>
      <c r="G7" s="181">
        <v>802</v>
      </c>
      <c r="H7" s="181">
        <v>47.467790000000001</v>
      </c>
      <c r="I7" s="181">
        <v>0</v>
      </c>
      <c r="J7" s="181">
        <v>0</v>
      </c>
      <c r="K7" s="181">
        <v>6090</v>
      </c>
      <c r="L7" s="181">
        <v>473.74352999999996</v>
      </c>
      <c r="M7" s="181">
        <v>47</v>
      </c>
      <c r="N7" s="181">
        <v>3.5</v>
      </c>
    </row>
    <row r="8" spans="1:17" s="215" customFormat="1">
      <c r="A8" s="162" t="s">
        <v>12</v>
      </c>
      <c r="B8" s="181">
        <v>22</v>
      </c>
      <c r="C8" s="181">
        <v>5026</v>
      </c>
      <c r="D8" s="181">
        <v>402.31348500000001</v>
      </c>
      <c r="E8" s="181">
        <v>216</v>
      </c>
      <c r="F8" s="181">
        <v>10.954190000000001</v>
      </c>
      <c r="G8" s="181">
        <v>1029</v>
      </c>
      <c r="H8" s="181">
        <v>55.250630000000001</v>
      </c>
      <c r="I8" s="181">
        <v>0</v>
      </c>
      <c r="J8" s="181">
        <v>0</v>
      </c>
      <c r="K8" s="181">
        <v>6271</v>
      </c>
      <c r="L8" s="181">
        <v>468.518305</v>
      </c>
      <c r="M8" s="181">
        <v>129</v>
      </c>
      <c r="N8" s="181">
        <v>6.58</v>
      </c>
    </row>
    <row r="9" spans="1:17" s="215" customFormat="1">
      <c r="A9" s="162" t="s">
        <v>11</v>
      </c>
      <c r="B9" s="181">
        <v>22</v>
      </c>
      <c r="C9" s="181">
        <v>4315</v>
      </c>
      <c r="D9" s="181">
        <v>321.37</v>
      </c>
      <c r="E9" s="181">
        <v>220</v>
      </c>
      <c r="F9" s="181">
        <v>11.181036000000001</v>
      </c>
      <c r="G9" s="181">
        <v>1269</v>
      </c>
      <c r="H9" s="181">
        <v>61.274520000000003</v>
      </c>
      <c r="I9" s="181">
        <v>0</v>
      </c>
      <c r="J9" s="181">
        <v>0</v>
      </c>
      <c r="K9" s="181">
        <v>5804</v>
      </c>
      <c r="L9" s="181">
        <v>393.82555600000001</v>
      </c>
      <c r="M9" s="181">
        <v>141</v>
      </c>
      <c r="N9" s="181">
        <v>7.6450699999999996</v>
      </c>
    </row>
    <row r="10" spans="1:17" s="215" customFormat="1">
      <c r="A10" s="162" t="s">
        <v>10</v>
      </c>
      <c r="B10" s="181">
        <v>21</v>
      </c>
      <c r="C10" s="181">
        <v>4454</v>
      </c>
      <c r="D10" s="181">
        <v>312.12</v>
      </c>
      <c r="E10" s="181">
        <v>220</v>
      </c>
      <c r="F10" s="181">
        <v>11.179894000000001</v>
      </c>
      <c r="G10" s="181">
        <v>1138</v>
      </c>
      <c r="H10" s="181">
        <v>56.87</v>
      </c>
      <c r="I10" s="181">
        <v>0</v>
      </c>
      <c r="J10" s="181">
        <v>0</v>
      </c>
      <c r="K10" s="181">
        <v>5812</v>
      </c>
      <c r="L10" s="181">
        <v>380.169894</v>
      </c>
      <c r="M10" s="181">
        <v>145</v>
      </c>
      <c r="N10" s="181">
        <v>7</v>
      </c>
    </row>
    <row r="11" spans="1:17" s="215" customFormat="1">
      <c r="A11" s="162" t="s">
        <v>9</v>
      </c>
      <c r="B11" s="181">
        <v>22</v>
      </c>
      <c r="C11" s="181">
        <v>4668</v>
      </c>
      <c r="D11" s="181">
        <v>326.99</v>
      </c>
      <c r="E11" s="181">
        <v>221</v>
      </c>
      <c r="F11" s="181">
        <v>11.408256</v>
      </c>
      <c r="G11" s="181">
        <v>1274</v>
      </c>
      <c r="H11" s="181">
        <v>63.369790000000002</v>
      </c>
      <c r="I11" s="181">
        <v>0</v>
      </c>
      <c r="J11" s="181">
        <v>0</v>
      </c>
      <c r="K11" s="181">
        <v>6163</v>
      </c>
      <c r="L11" s="181">
        <v>401.76804600000003</v>
      </c>
      <c r="M11" s="181">
        <v>110</v>
      </c>
      <c r="N11" s="181">
        <v>5</v>
      </c>
    </row>
    <row r="12" spans="1:17" s="215" customFormat="1">
      <c r="A12" s="162" t="s">
        <v>8</v>
      </c>
      <c r="B12" s="181">
        <v>22</v>
      </c>
      <c r="C12" s="181">
        <v>5210</v>
      </c>
      <c r="D12" s="181">
        <v>347.96</v>
      </c>
      <c r="E12" s="181">
        <v>220</v>
      </c>
      <c r="F12" s="181">
        <v>10.99</v>
      </c>
      <c r="G12" s="181">
        <v>945</v>
      </c>
      <c r="H12" s="181">
        <v>46.274140000000003</v>
      </c>
      <c r="I12" s="181">
        <v>0</v>
      </c>
      <c r="J12" s="181">
        <v>0</v>
      </c>
      <c r="K12" s="181">
        <v>6375</v>
      </c>
      <c r="L12" s="181">
        <v>405.22413999999998</v>
      </c>
      <c r="M12" s="181">
        <v>59</v>
      </c>
      <c r="N12" s="181">
        <v>3.26</v>
      </c>
    </row>
    <row r="13" spans="1:17" s="215" customFormat="1">
      <c r="A13" s="162" t="s">
        <v>7</v>
      </c>
      <c r="B13" s="181">
        <v>21</v>
      </c>
      <c r="C13" s="181">
        <v>3135</v>
      </c>
      <c r="D13" s="181">
        <v>227.74</v>
      </c>
      <c r="E13" s="181">
        <v>200</v>
      </c>
      <c r="F13" s="181">
        <v>10.130000000000001</v>
      </c>
      <c r="G13" s="181">
        <v>246</v>
      </c>
      <c r="H13" s="181">
        <v>12.19</v>
      </c>
      <c r="I13" s="181">
        <v>0</v>
      </c>
      <c r="J13" s="181">
        <v>0</v>
      </c>
      <c r="K13" s="181">
        <v>3581</v>
      </c>
      <c r="L13" s="181">
        <v>250.06</v>
      </c>
      <c r="M13" s="181">
        <v>40</v>
      </c>
      <c r="N13" s="181">
        <v>2.48</v>
      </c>
    </row>
    <row r="14" spans="1:17" s="215" customFormat="1">
      <c r="A14" s="162" t="s">
        <v>6</v>
      </c>
      <c r="B14" s="181">
        <v>22</v>
      </c>
      <c r="C14" s="181">
        <v>1885</v>
      </c>
      <c r="D14" s="181">
        <v>123.33</v>
      </c>
      <c r="E14" s="181">
        <v>232</v>
      </c>
      <c r="F14" s="181">
        <v>12.056990000000001</v>
      </c>
      <c r="G14" s="181">
        <v>615</v>
      </c>
      <c r="H14" s="181">
        <v>27.831669999999999</v>
      </c>
      <c r="I14" s="181">
        <v>0</v>
      </c>
      <c r="J14" s="181">
        <v>0</v>
      </c>
      <c r="K14" s="181">
        <v>2732</v>
      </c>
      <c r="L14" s="181">
        <v>163.21866</v>
      </c>
      <c r="M14" s="181">
        <v>75</v>
      </c>
      <c r="N14" s="181">
        <v>4.04</v>
      </c>
    </row>
    <row r="15" spans="1:17" s="215" customFormat="1">
      <c r="A15" s="164" t="s">
        <v>5</v>
      </c>
      <c r="B15" s="181">
        <v>22</v>
      </c>
      <c r="C15" s="181">
        <v>1899</v>
      </c>
      <c r="D15" s="181">
        <v>115.22</v>
      </c>
      <c r="E15" s="181">
        <v>220</v>
      </c>
      <c r="F15" s="181">
        <v>11.9</v>
      </c>
      <c r="G15" s="181">
        <v>630</v>
      </c>
      <c r="H15" s="181">
        <v>29.2</v>
      </c>
      <c r="I15" s="181">
        <v>0</v>
      </c>
      <c r="J15" s="181">
        <v>0</v>
      </c>
      <c r="K15" s="181">
        <v>2749</v>
      </c>
      <c r="L15" s="181">
        <v>156.32</v>
      </c>
      <c r="M15" s="181">
        <v>99</v>
      </c>
      <c r="N15" s="181">
        <v>5.68</v>
      </c>
    </row>
    <row r="16" spans="1:17" s="215" customFormat="1">
      <c r="A16" s="164" t="s">
        <v>4</v>
      </c>
      <c r="B16" s="181">
        <v>21</v>
      </c>
      <c r="C16" s="181">
        <v>1576</v>
      </c>
      <c r="D16" s="181">
        <v>90.27</v>
      </c>
      <c r="E16" s="181">
        <v>210</v>
      </c>
      <c r="F16" s="181">
        <v>11.79</v>
      </c>
      <c r="G16" s="181">
        <v>640</v>
      </c>
      <c r="H16" s="181">
        <v>32</v>
      </c>
      <c r="I16" s="181">
        <v>0</v>
      </c>
      <c r="J16" s="181">
        <v>0</v>
      </c>
      <c r="K16" s="181">
        <v>2426</v>
      </c>
      <c r="L16" s="181">
        <v>134.06</v>
      </c>
      <c r="M16" s="181">
        <v>58</v>
      </c>
      <c r="N16" s="181">
        <v>3.4869300000000001</v>
      </c>
    </row>
    <row r="17" spans="1:25" s="211" customFormat="1">
      <c r="A17" s="164" t="s">
        <v>224</v>
      </c>
      <c r="B17" s="181">
        <v>20</v>
      </c>
      <c r="C17" s="181">
        <v>1323</v>
      </c>
      <c r="D17" s="181">
        <v>73.41</v>
      </c>
      <c r="E17" s="181">
        <v>200</v>
      </c>
      <c r="F17" s="181">
        <v>11.288468</v>
      </c>
      <c r="G17" s="181">
        <v>580</v>
      </c>
      <c r="H17" s="181">
        <v>28.28613</v>
      </c>
      <c r="I17" s="181">
        <v>0</v>
      </c>
      <c r="J17" s="181">
        <v>0</v>
      </c>
      <c r="K17" s="181">
        <v>2103</v>
      </c>
      <c r="L17" s="181">
        <v>112.98459799999999</v>
      </c>
      <c r="M17" s="181">
        <v>102</v>
      </c>
      <c r="N17" s="181">
        <v>5.3348100000000001</v>
      </c>
    </row>
    <row r="18" spans="1:25" s="211" customFormat="1">
      <c r="A18" s="216"/>
      <c r="B18" s="216"/>
      <c r="C18" s="216"/>
      <c r="D18" s="216"/>
      <c r="E18" s="216"/>
      <c r="F18" s="216"/>
      <c r="G18" s="216"/>
      <c r="H18" s="216"/>
      <c r="I18" s="216"/>
      <c r="J18" s="216"/>
      <c r="K18" s="216"/>
      <c r="L18" s="216"/>
      <c r="M18" s="216"/>
      <c r="N18" s="216"/>
    </row>
    <row r="19" spans="1:25" ht="15.75">
      <c r="A19" s="1572" t="s">
        <v>254</v>
      </c>
      <c r="B19" s="1572"/>
      <c r="C19" s="1572"/>
      <c r="D19" s="1572"/>
      <c r="E19" s="1572"/>
      <c r="F19" s="1572"/>
      <c r="G19" s="1572"/>
      <c r="H19" s="1572"/>
      <c r="I19" s="1572"/>
      <c r="J19" s="1572"/>
      <c r="K19" s="217"/>
      <c r="L19" s="217"/>
      <c r="M19" s="218"/>
      <c r="N19" s="217"/>
      <c r="O19" s="218"/>
      <c r="Y19" s="193"/>
    </row>
    <row r="20" spans="1:25" ht="51" customHeight="1">
      <c r="A20" s="1571" t="s">
        <v>23</v>
      </c>
      <c r="B20" s="1542" t="s">
        <v>229</v>
      </c>
      <c r="C20" s="1548" t="s">
        <v>271</v>
      </c>
      <c r="D20" s="1548"/>
      <c r="E20" s="1548"/>
      <c r="F20" s="1548"/>
      <c r="G20" s="1548" t="s">
        <v>130</v>
      </c>
      <c r="H20" s="1545"/>
      <c r="I20" s="1549" t="s">
        <v>238</v>
      </c>
      <c r="J20" s="1549"/>
      <c r="K20" s="217"/>
      <c r="L20" s="217" t="s">
        <v>216</v>
      </c>
      <c r="M20" s="217"/>
      <c r="N20" s="217"/>
      <c r="O20" s="218"/>
      <c r="Y20" s="190"/>
    </row>
    <row r="21" spans="1:25" ht="18.75" customHeight="1">
      <c r="A21" s="1571"/>
      <c r="B21" s="1543"/>
      <c r="C21" s="1573" t="s">
        <v>247</v>
      </c>
      <c r="D21" s="1573"/>
      <c r="E21" s="1539" t="s">
        <v>248</v>
      </c>
      <c r="F21" s="1540"/>
      <c r="G21" s="1550" t="s">
        <v>239</v>
      </c>
      <c r="H21" s="1550" t="s">
        <v>272</v>
      </c>
      <c r="I21" s="1550" t="s">
        <v>239</v>
      </c>
      <c r="J21" s="1571" t="s">
        <v>273</v>
      </c>
      <c r="K21" s="217" t="s">
        <v>216</v>
      </c>
      <c r="L21" s="217"/>
      <c r="M21" s="217"/>
      <c r="N21" s="217"/>
      <c r="O21" s="217"/>
      <c r="Y21" s="187" t="s">
        <v>216</v>
      </c>
    </row>
    <row r="22" spans="1:25" ht="57.75" customHeight="1">
      <c r="A22" s="1571"/>
      <c r="B22" s="1544"/>
      <c r="C22" s="177" t="s">
        <v>239</v>
      </c>
      <c r="D22" s="177" t="s">
        <v>240</v>
      </c>
      <c r="E22" s="177" t="s">
        <v>239</v>
      </c>
      <c r="F22" s="177" t="s">
        <v>240</v>
      </c>
      <c r="G22" s="1551"/>
      <c r="H22" s="1551"/>
      <c r="I22" s="1551"/>
      <c r="J22" s="1571"/>
      <c r="K22" s="217"/>
      <c r="L22" s="217"/>
      <c r="M22" s="217"/>
      <c r="N22" s="217"/>
      <c r="O22" s="217"/>
    </row>
    <row r="23" spans="1:25">
      <c r="A23" s="219" t="s">
        <v>15</v>
      </c>
      <c r="B23" s="220">
        <v>259</v>
      </c>
      <c r="C23" s="220">
        <v>7255649</v>
      </c>
      <c r="D23" s="220">
        <v>359750.84</v>
      </c>
      <c r="E23" s="220">
        <v>8841104</v>
      </c>
      <c r="F23" s="220">
        <v>405284.77000000008</v>
      </c>
      <c r="G23" s="220">
        <v>16096753</v>
      </c>
      <c r="H23" s="220">
        <v>765035.61</v>
      </c>
      <c r="I23" s="220">
        <v>15</v>
      </c>
      <c r="J23" s="220">
        <v>0.77174074999999998</v>
      </c>
      <c r="K23" s="221"/>
      <c r="L23" s="218"/>
      <c r="M23" s="217"/>
      <c r="N23" s="217"/>
      <c r="O23" s="217"/>
    </row>
    <row r="24" spans="1:25" s="214" customFormat="1">
      <c r="A24" s="222" t="s">
        <v>14</v>
      </c>
      <c r="B24" s="223">
        <v>235</v>
      </c>
      <c r="C24" s="223">
        <v>52049</v>
      </c>
      <c r="D24" s="223">
        <v>2739.3300000000004</v>
      </c>
      <c r="E24" s="223">
        <v>41943</v>
      </c>
      <c r="F24" s="223">
        <v>2100.3999999999996</v>
      </c>
      <c r="G24" s="223">
        <v>93992</v>
      </c>
      <c r="H24" s="223">
        <v>4839.7300000000014</v>
      </c>
      <c r="I24" s="180" t="s">
        <v>274</v>
      </c>
      <c r="J24" s="180" t="s">
        <v>274</v>
      </c>
      <c r="K24" s="224"/>
      <c r="L24" s="224"/>
      <c r="M24" s="224"/>
      <c r="N24" s="224"/>
      <c r="O24" s="224"/>
      <c r="P24" s="224"/>
      <c r="Q24" s="224"/>
    </row>
    <row r="25" spans="1:25" s="215" customFormat="1">
      <c r="A25" s="162" t="s">
        <v>13</v>
      </c>
      <c r="B25" s="225">
        <v>20</v>
      </c>
      <c r="C25" s="225">
        <v>3183</v>
      </c>
      <c r="D25" s="225">
        <v>169.38</v>
      </c>
      <c r="E25" s="225">
        <v>4646</v>
      </c>
      <c r="F25" s="225">
        <v>236.99</v>
      </c>
      <c r="G25" s="225">
        <v>7829</v>
      </c>
      <c r="H25" s="225">
        <v>406.37</v>
      </c>
      <c r="I25" s="225">
        <v>20</v>
      </c>
      <c r="J25" s="225">
        <v>1.02</v>
      </c>
      <c r="K25" s="226"/>
      <c r="L25" s="226"/>
      <c r="M25" s="226"/>
      <c r="N25" s="226"/>
      <c r="O25" s="226"/>
      <c r="P25" s="226"/>
      <c r="Q25" s="226"/>
    </row>
    <row r="26" spans="1:25" s="215" customFormat="1">
      <c r="A26" s="162" t="s">
        <v>12</v>
      </c>
      <c r="B26" s="225">
        <v>22</v>
      </c>
      <c r="C26" s="225">
        <v>2607</v>
      </c>
      <c r="D26" s="225">
        <v>135.94999999999999</v>
      </c>
      <c r="E26" s="225">
        <v>2096</v>
      </c>
      <c r="F26" s="225">
        <v>104.81</v>
      </c>
      <c r="G26" s="225">
        <v>4703</v>
      </c>
      <c r="H26" s="225">
        <v>240.76</v>
      </c>
      <c r="I26" s="225">
        <v>5</v>
      </c>
      <c r="J26" s="225">
        <v>0.26</v>
      </c>
      <c r="K26" s="226"/>
      <c r="L26" s="226"/>
      <c r="M26" s="226"/>
      <c r="N26" s="226"/>
      <c r="O26" s="226"/>
      <c r="P26" s="226"/>
      <c r="Q26" s="226"/>
    </row>
    <row r="27" spans="1:25" s="215" customFormat="1">
      <c r="A27" s="162" t="s">
        <v>11</v>
      </c>
      <c r="B27" s="225">
        <v>22</v>
      </c>
      <c r="C27" s="225">
        <v>17250</v>
      </c>
      <c r="D27" s="225">
        <v>905.73</v>
      </c>
      <c r="E27" s="225">
        <v>13899</v>
      </c>
      <c r="F27" s="225">
        <v>687.38</v>
      </c>
      <c r="G27" s="225">
        <v>31149</v>
      </c>
      <c r="H27" s="225">
        <v>1593.1100000000001</v>
      </c>
      <c r="I27" s="225">
        <v>2</v>
      </c>
      <c r="J27" s="225">
        <v>9.9106749999999993E-2</v>
      </c>
      <c r="K27" s="226"/>
      <c r="L27" s="226"/>
      <c r="M27" s="226"/>
      <c r="N27" s="226"/>
      <c r="O27" s="226"/>
      <c r="P27" s="226"/>
      <c r="Q27" s="226"/>
    </row>
    <row r="28" spans="1:25" s="215" customFormat="1">
      <c r="A28" s="162" t="s">
        <v>10</v>
      </c>
      <c r="B28" s="225">
        <v>21</v>
      </c>
      <c r="C28" s="225">
        <v>17066</v>
      </c>
      <c r="D28" s="225">
        <v>892.84</v>
      </c>
      <c r="E28" s="225">
        <v>8577</v>
      </c>
      <c r="F28" s="225">
        <v>424.59</v>
      </c>
      <c r="G28" s="225">
        <v>25643</v>
      </c>
      <c r="H28" s="225">
        <v>1317.43</v>
      </c>
      <c r="I28" s="225">
        <v>40</v>
      </c>
      <c r="J28" s="225">
        <v>2.1</v>
      </c>
      <c r="K28" s="226"/>
      <c r="L28" s="226"/>
      <c r="M28" s="226"/>
      <c r="N28" s="226"/>
      <c r="O28" s="226"/>
      <c r="P28" s="226"/>
      <c r="Q28" s="226"/>
    </row>
    <row r="29" spans="1:25" s="215" customFormat="1">
      <c r="A29" s="162" t="s">
        <v>9</v>
      </c>
      <c r="B29" s="225">
        <v>22</v>
      </c>
      <c r="C29" s="225">
        <v>6191</v>
      </c>
      <c r="D29" s="225">
        <v>329.24</v>
      </c>
      <c r="E29" s="225">
        <v>8082</v>
      </c>
      <c r="F29" s="225">
        <v>406.6</v>
      </c>
      <c r="G29" s="225">
        <v>14273</v>
      </c>
      <c r="H29" s="225">
        <v>735.84</v>
      </c>
      <c r="I29" s="225">
        <v>0</v>
      </c>
      <c r="J29" s="225">
        <v>0</v>
      </c>
      <c r="K29" s="226"/>
      <c r="L29" s="226"/>
      <c r="M29" s="226"/>
      <c r="N29" s="226"/>
      <c r="O29" s="226"/>
      <c r="P29" s="226"/>
      <c r="Q29" s="226"/>
    </row>
    <row r="30" spans="1:25" s="215" customFormat="1">
      <c r="A30" s="162" t="s">
        <v>8</v>
      </c>
      <c r="B30" s="225">
        <v>22</v>
      </c>
      <c r="C30" s="225">
        <v>2715</v>
      </c>
      <c r="D30" s="225">
        <v>141.06</v>
      </c>
      <c r="E30" s="225">
        <v>2348</v>
      </c>
      <c r="F30" s="225">
        <v>115.48</v>
      </c>
      <c r="G30" s="225">
        <v>5063</v>
      </c>
      <c r="H30" s="225">
        <v>256.54000000000002</v>
      </c>
      <c r="I30" s="225">
        <v>45</v>
      </c>
      <c r="J30" s="225">
        <v>2.2799999999999998</v>
      </c>
      <c r="K30" s="226"/>
      <c r="L30" s="226"/>
      <c r="M30" s="226"/>
      <c r="N30" s="226"/>
      <c r="O30" s="226"/>
      <c r="P30" s="226"/>
      <c r="Q30" s="226"/>
    </row>
    <row r="31" spans="1:25" s="215" customFormat="1">
      <c r="A31" s="162" t="s">
        <v>7</v>
      </c>
      <c r="B31" s="225">
        <v>21</v>
      </c>
      <c r="C31" s="225">
        <v>512</v>
      </c>
      <c r="D31" s="225">
        <v>26.26</v>
      </c>
      <c r="E31" s="225">
        <v>345</v>
      </c>
      <c r="F31" s="225">
        <v>17.55</v>
      </c>
      <c r="G31" s="225">
        <v>857</v>
      </c>
      <c r="H31" s="225">
        <v>43.81</v>
      </c>
      <c r="I31" s="225">
        <v>0</v>
      </c>
      <c r="J31" s="225">
        <v>0</v>
      </c>
      <c r="K31" s="226"/>
      <c r="L31" s="226"/>
      <c r="M31" s="226"/>
      <c r="N31" s="226"/>
      <c r="O31" s="226"/>
      <c r="P31" s="226"/>
      <c r="Q31" s="226"/>
    </row>
    <row r="32" spans="1:25" s="215" customFormat="1">
      <c r="A32" s="162" t="s">
        <v>6</v>
      </c>
      <c r="B32" s="225">
        <v>22</v>
      </c>
      <c r="C32" s="225">
        <v>709</v>
      </c>
      <c r="D32" s="225">
        <v>37.06</v>
      </c>
      <c r="E32" s="225">
        <v>362</v>
      </c>
      <c r="F32" s="225">
        <v>18.850000000000001</v>
      </c>
      <c r="G32" s="225">
        <v>1071</v>
      </c>
      <c r="H32" s="225">
        <v>55.910000000000004</v>
      </c>
      <c r="I32" s="225">
        <v>0</v>
      </c>
      <c r="J32" s="225">
        <v>0</v>
      </c>
      <c r="K32" s="226"/>
      <c r="L32" s="226"/>
      <c r="M32" s="226"/>
      <c r="N32" s="226"/>
      <c r="O32" s="226"/>
      <c r="P32" s="226"/>
      <c r="Q32" s="226"/>
    </row>
    <row r="33" spans="1:17" s="215" customFormat="1">
      <c r="A33" s="164" t="s">
        <v>5</v>
      </c>
      <c r="B33" s="225">
        <v>22</v>
      </c>
      <c r="C33" s="225">
        <v>846</v>
      </c>
      <c r="D33" s="225">
        <v>46.22</v>
      </c>
      <c r="E33" s="225">
        <v>558</v>
      </c>
      <c r="F33" s="225">
        <v>30.09</v>
      </c>
      <c r="G33" s="225">
        <v>1404</v>
      </c>
      <c r="H33" s="225">
        <v>76.31</v>
      </c>
      <c r="I33" s="181" t="s">
        <v>274</v>
      </c>
      <c r="J33" s="181" t="s">
        <v>274</v>
      </c>
      <c r="K33" s="226"/>
      <c r="L33" s="226"/>
      <c r="M33" s="226"/>
      <c r="N33" s="226"/>
      <c r="O33" s="226"/>
      <c r="P33" s="226"/>
      <c r="Q33" s="226"/>
    </row>
    <row r="34" spans="1:17" s="215" customFormat="1">
      <c r="A34" s="164" t="s">
        <v>4</v>
      </c>
      <c r="B34" s="225">
        <v>21</v>
      </c>
      <c r="C34" s="225">
        <v>384</v>
      </c>
      <c r="D34" s="225">
        <v>21.81</v>
      </c>
      <c r="E34" s="225">
        <v>678</v>
      </c>
      <c r="F34" s="225">
        <v>38.159999999999997</v>
      </c>
      <c r="G34" s="225">
        <v>1062</v>
      </c>
      <c r="H34" s="225">
        <v>59.97</v>
      </c>
      <c r="I34" s="181" t="s">
        <v>274</v>
      </c>
      <c r="J34" s="181" t="s">
        <v>274</v>
      </c>
      <c r="K34" s="226"/>
      <c r="L34" s="226"/>
      <c r="M34" s="226"/>
      <c r="N34" s="226"/>
      <c r="O34" s="226"/>
      <c r="P34" s="226"/>
      <c r="Q34" s="226"/>
    </row>
    <row r="35" spans="1:17" s="211" customFormat="1">
      <c r="A35" s="164" t="s">
        <v>224</v>
      </c>
      <c r="B35" s="225">
        <v>20</v>
      </c>
      <c r="C35" s="225">
        <v>586</v>
      </c>
      <c r="D35" s="225">
        <v>33.78</v>
      </c>
      <c r="E35" s="227">
        <v>352</v>
      </c>
      <c r="F35" s="227">
        <v>19.899999999999999</v>
      </c>
      <c r="G35" s="227">
        <v>938</v>
      </c>
      <c r="H35" s="227">
        <v>53.68</v>
      </c>
      <c r="I35" s="181" t="s">
        <v>274</v>
      </c>
      <c r="J35" s="181" t="s">
        <v>274</v>
      </c>
      <c r="M35" s="224"/>
      <c r="N35" s="224"/>
      <c r="O35" s="224"/>
      <c r="P35" s="224"/>
      <c r="Q35" s="224"/>
    </row>
    <row r="36" spans="1:17">
      <c r="H36" s="193"/>
      <c r="I36" s="193"/>
      <c r="J36" s="193"/>
      <c r="K36" s="228"/>
      <c r="L36" s="193"/>
      <c r="M36" s="193"/>
      <c r="N36" s="193"/>
      <c r="O36" s="193"/>
      <c r="P36" s="229"/>
      <c r="Q36" s="230"/>
    </row>
    <row r="37" spans="1:17" ht="25.5" customHeight="1">
      <c r="A37" s="1535" t="s">
        <v>2</v>
      </c>
      <c r="B37" s="1535"/>
      <c r="C37" s="1535"/>
      <c r="D37" s="1535"/>
      <c r="E37" s="183"/>
      <c r="F37" s="183"/>
      <c r="G37" s="183"/>
      <c r="H37" s="218"/>
      <c r="I37" s="193"/>
      <c r="J37" s="190"/>
      <c r="K37" s="231"/>
      <c r="L37" s="190"/>
      <c r="M37" s="193"/>
      <c r="N37" s="187"/>
      <c r="O37" s="187"/>
      <c r="P37" s="187"/>
      <c r="Q37" s="187"/>
    </row>
    <row r="38" spans="1:17" ht="24.75">
      <c r="A38" s="232" t="s">
        <v>275</v>
      </c>
      <c r="B38" s="183"/>
      <c r="C38" s="183"/>
      <c r="D38" s="183"/>
      <c r="E38" s="183"/>
      <c r="F38" s="183"/>
      <c r="G38" s="183"/>
      <c r="I38" s="193"/>
      <c r="J38" s="187"/>
      <c r="K38" s="187"/>
      <c r="L38" s="187"/>
      <c r="M38" s="187"/>
      <c r="N38" s="187"/>
      <c r="O38" s="187"/>
      <c r="P38" s="187"/>
      <c r="Q38" s="187"/>
    </row>
  </sheetData>
  <mergeCells count="23">
    <mergeCell ref="A1:Q1"/>
    <mergeCell ref="A2:N2"/>
    <mergeCell ref="A3:A4"/>
    <mergeCell ref="B3:B4"/>
    <mergeCell ref="C3:D3"/>
    <mergeCell ref="E3:F3"/>
    <mergeCell ref="G3:H3"/>
    <mergeCell ref="I3:J3"/>
    <mergeCell ref="K3:L3"/>
    <mergeCell ref="M3:N3"/>
    <mergeCell ref="I21:I22"/>
    <mergeCell ref="J21:J22"/>
    <mergeCell ref="A37:D37"/>
    <mergeCell ref="A19:J19"/>
    <mergeCell ref="A20:A22"/>
    <mergeCell ref="B20:B22"/>
    <mergeCell ref="C20:F20"/>
    <mergeCell ref="G20:H20"/>
    <mergeCell ref="I20:J20"/>
    <mergeCell ref="C21:D21"/>
    <mergeCell ref="E21:F21"/>
    <mergeCell ref="G21:G22"/>
    <mergeCell ref="H21:H22"/>
  </mergeCells>
  <printOptions horizontalCentered="1"/>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workbookViewId="0">
      <selection activeCell="A60" sqref="A60"/>
    </sheetView>
  </sheetViews>
  <sheetFormatPr defaultRowHeight="15"/>
  <cols>
    <col min="1" max="1" width="15.7109375" style="796" customWidth="1"/>
    <col min="2" max="2" width="12.140625" style="796" customWidth="1"/>
    <col min="3" max="3" width="13.7109375" style="796" customWidth="1"/>
    <col min="4" max="4" width="12.7109375" style="796" customWidth="1"/>
    <col min="5" max="5" width="13.5703125" style="796" customWidth="1"/>
    <col min="6" max="6" width="9.140625" style="796"/>
    <col min="7" max="7" width="12.5703125" style="796" customWidth="1"/>
    <col min="8" max="8" width="12.28515625" style="796" customWidth="1"/>
    <col min="9" max="9" width="12" style="796" customWidth="1"/>
    <col min="10" max="16384" width="9.140625" style="796"/>
  </cols>
  <sheetData>
    <row r="1" spans="1:17" ht="42" customHeight="1">
      <c r="A1" s="1284" t="s">
        <v>1325</v>
      </c>
      <c r="B1" s="1285"/>
      <c r="C1" s="1285"/>
      <c r="D1" s="1285"/>
      <c r="E1" s="1285"/>
      <c r="F1" s="1285"/>
      <c r="G1" s="1285"/>
      <c r="H1" s="1285"/>
      <c r="I1" s="1285"/>
      <c r="J1" s="1021"/>
      <c r="K1" s="1021"/>
      <c r="L1" s="1021"/>
      <c r="M1" s="1021"/>
      <c r="N1" s="1021"/>
    </row>
    <row r="2" spans="1:17" ht="36.75" customHeight="1">
      <c r="A2" s="1286" t="s">
        <v>1326</v>
      </c>
      <c r="B2" s="1288" t="s">
        <v>1327</v>
      </c>
      <c r="C2" s="1289"/>
      <c r="D2" s="1289"/>
      <c r="E2" s="1289"/>
      <c r="F2" s="1288" t="s">
        <v>1328</v>
      </c>
      <c r="G2" s="1289"/>
      <c r="H2" s="1290" t="s">
        <v>1329</v>
      </c>
      <c r="I2" s="1291"/>
      <c r="J2" s="1021"/>
      <c r="K2" s="1021"/>
      <c r="L2" s="1022"/>
      <c r="M2" s="1022"/>
      <c r="N2" s="1021"/>
      <c r="Q2" s="1023"/>
    </row>
    <row r="3" spans="1:17" ht="30.75" customHeight="1">
      <c r="A3" s="1287"/>
      <c r="B3" s="1288" t="s">
        <v>1330</v>
      </c>
      <c r="C3" s="1289"/>
      <c r="D3" s="1288" t="s">
        <v>1331</v>
      </c>
      <c r="E3" s="1289"/>
      <c r="F3" s="1289"/>
      <c r="G3" s="1289"/>
      <c r="H3" s="1291"/>
      <c r="I3" s="1291"/>
      <c r="J3" s="1021"/>
      <c r="K3" s="1021"/>
      <c r="L3" s="1021"/>
      <c r="M3" s="1022"/>
      <c r="N3" s="1022"/>
      <c r="O3" s="1023"/>
      <c r="P3" s="1023"/>
    </row>
    <row r="4" spans="1:17" ht="78.75">
      <c r="A4" s="1287"/>
      <c r="B4" s="1024" t="s">
        <v>1332</v>
      </c>
      <c r="C4" s="1024" t="s">
        <v>558</v>
      </c>
      <c r="D4" s="1024" t="s">
        <v>556</v>
      </c>
      <c r="E4" s="1024" t="s">
        <v>558</v>
      </c>
      <c r="F4" s="1024" t="s">
        <v>556</v>
      </c>
      <c r="G4" s="1024" t="s">
        <v>558</v>
      </c>
      <c r="H4" s="1024" t="s">
        <v>556</v>
      </c>
      <c r="I4" s="1024" t="s">
        <v>558</v>
      </c>
      <c r="J4" s="1021"/>
      <c r="K4" s="1021"/>
      <c r="L4" s="1021"/>
      <c r="M4" s="1021"/>
      <c r="N4" s="1021"/>
    </row>
    <row r="5" spans="1:17" ht="15.75">
      <c r="A5" s="1025" t="s">
        <v>15</v>
      </c>
      <c r="B5" s="1026">
        <v>64</v>
      </c>
      <c r="C5" s="1027">
        <v>916.01944000000003</v>
      </c>
      <c r="D5" s="1027">
        <v>5</v>
      </c>
      <c r="E5" s="1027">
        <v>27.39</v>
      </c>
      <c r="F5" s="1028">
        <v>1</v>
      </c>
      <c r="G5" s="1029">
        <v>15</v>
      </c>
      <c r="H5" s="1030">
        <v>70</v>
      </c>
      <c r="I5" s="1030">
        <v>958.40944000000002</v>
      </c>
      <c r="J5" s="1021"/>
      <c r="K5" s="1031"/>
      <c r="L5" s="1031"/>
      <c r="M5" s="1031"/>
      <c r="N5" s="1031"/>
    </row>
    <row r="6" spans="1:17" ht="15.75">
      <c r="A6" s="1025" t="s">
        <v>14</v>
      </c>
      <c r="B6" s="1026">
        <f>SUM(B7:B17)</f>
        <v>104</v>
      </c>
      <c r="C6" s="1026">
        <f t="shared" ref="C6:I6" si="0">SUM(C7:C17)</f>
        <v>1904.6363799999999</v>
      </c>
      <c r="D6" s="1026">
        <f t="shared" si="0"/>
        <v>0</v>
      </c>
      <c r="E6" s="1026">
        <f t="shared" si="0"/>
        <v>0</v>
      </c>
      <c r="F6" s="1026">
        <f t="shared" si="0"/>
        <v>0</v>
      </c>
      <c r="G6" s="1026">
        <f t="shared" si="0"/>
        <v>0</v>
      </c>
      <c r="H6" s="1026">
        <f t="shared" si="0"/>
        <v>104</v>
      </c>
      <c r="I6" s="1026">
        <f t="shared" si="0"/>
        <v>1904.6363799999999</v>
      </c>
      <c r="J6" s="1021"/>
      <c r="K6" s="1031"/>
      <c r="L6" s="1031"/>
      <c r="M6" s="1031"/>
      <c r="N6" s="1031"/>
    </row>
    <row r="7" spans="1:17" ht="15.75">
      <c r="A7" s="1032" t="s">
        <v>13</v>
      </c>
      <c r="B7" s="1033">
        <v>6</v>
      </c>
      <c r="C7" s="1034">
        <v>129.19999999999999</v>
      </c>
      <c r="D7" s="1035">
        <v>0</v>
      </c>
      <c r="E7" s="1035">
        <v>0</v>
      </c>
      <c r="F7" s="1035">
        <v>0</v>
      </c>
      <c r="G7" s="1035">
        <v>0</v>
      </c>
      <c r="H7" s="1033">
        <v>6</v>
      </c>
      <c r="I7" s="1034">
        <v>129.19999999999999</v>
      </c>
      <c r="J7" s="1021"/>
      <c r="K7" s="1031"/>
      <c r="L7" s="1031"/>
      <c r="M7" s="1031"/>
      <c r="N7" s="1031"/>
    </row>
    <row r="8" spans="1:17" ht="15.75">
      <c r="A8" s="1032" t="s">
        <v>12</v>
      </c>
      <c r="B8" s="1033">
        <v>6</v>
      </c>
      <c r="C8" s="1034">
        <v>117.14</v>
      </c>
      <c r="D8" s="1035">
        <v>0</v>
      </c>
      <c r="E8" s="1035">
        <v>0</v>
      </c>
      <c r="F8" s="1035">
        <v>0</v>
      </c>
      <c r="G8" s="1035">
        <v>0</v>
      </c>
      <c r="H8" s="1033">
        <v>6</v>
      </c>
      <c r="I8" s="1034">
        <v>117.14</v>
      </c>
      <c r="J8" s="1021"/>
      <c r="K8" s="1031"/>
      <c r="L8" s="1031"/>
      <c r="M8" s="1031"/>
      <c r="N8" s="1031"/>
      <c r="O8" s="1036"/>
    </row>
    <row r="9" spans="1:17" ht="15.75">
      <c r="A9" s="1032" t="s">
        <v>11</v>
      </c>
      <c r="B9" s="1033">
        <v>6</v>
      </c>
      <c r="C9" s="1034">
        <v>122.72</v>
      </c>
      <c r="D9" s="1035">
        <v>0</v>
      </c>
      <c r="E9" s="1035">
        <v>0</v>
      </c>
      <c r="F9" s="1035">
        <v>0</v>
      </c>
      <c r="G9" s="1035">
        <v>0</v>
      </c>
      <c r="H9" s="1033">
        <v>6</v>
      </c>
      <c r="I9" s="1034">
        <v>122.72</v>
      </c>
      <c r="J9" s="1021"/>
      <c r="K9" s="1031"/>
      <c r="L9" s="1031"/>
      <c r="M9" s="1031"/>
      <c r="N9" s="1031"/>
      <c r="O9" s="1036"/>
    </row>
    <row r="10" spans="1:17" ht="15.75">
      <c r="A10" s="1032" t="s">
        <v>10</v>
      </c>
      <c r="B10" s="1033">
        <v>11</v>
      </c>
      <c r="C10" s="1034">
        <v>221.65</v>
      </c>
      <c r="D10" s="1035">
        <v>0</v>
      </c>
      <c r="E10" s="1035">
        <v>0</v>
      </c>
      <c r="F10" s="1035">
        <v>0</v>
      </c>
      <c r="G10" s="1035">
        <v>0</v>
      </c>
      <c r="H10" s="1033">
        <v>11</v>
      </c>
      <c r="I10" s="1034">
        <v>221.65</v>
      </c>
      <c r="J10" s="1021"/>
      <c r="K10" s="1031"/>
      <c r="L10" s="1031"/>
      <c r="M10" s="1031"/>
      <c r="N10" s="1031"/>
      <c r="O10" s="1036"/>
    </row>
    <row r="11" spans="1:17" ht="15.75">
      <c r="A11" s="1032" t="s">
        <v>1333</v>
      </c>
      <c r="B11" s="1037">
        <v>4</v>
      </c>
      <c r="C11" s="1033">
        <v>34.379999999999995</v>
      </c>
      <c r="D11" s="1037">
        <v>0</v>
      </c>
      <c r="E11" s="1037">
        <v>0</v>
      </c>
      <c r="F11" s="1038">
        <v>0</v>
      </c>
      <c r="G11" s="1038">
        <v>0</v>
      </c>
      <c r="H11" s="1037">
        <v>4</v>
      </c>
      <c r="I11" s="1033">
        <v>34.379999999999995</v>
      </c>
      <c r="J11" s="1021"/>
      <c r="K11" s="1031"/>
      <c r="L11" s="1031"/>
      <c r="M11" s="1031"/>
      <c r="N11" s="1031"/>
      <c r="O11" s="1036"/>
    </row>
    <row r="12" spans="1:17" ht="15.75">
      <c r="A12" s="1032" t="s">
        <v>8</v>
      </c>
      <c r="B12" s="1037">
        <v>19</v>
      </c>
      <c r="C12" s="1039">
        <v>288.53719999999998</v>
      </c>
      <c r="D12" s="1040">
        <v>0</v>
      </c>
      <c r="E12" s="1040">
        <v>0</v>
      </c>
      <c r="F12" s="1040">
        <v>0</v>
      </c>
      <c r="G12" s="1040">
        <v>0</v>
      </c>
      <c r="H12" s="1037">
        <v>19</v>
      </c>
      <c r="I12" s="1039">
        <v>288.53719999999998</v>
      </c>
      <c r="J12" s="1021"/>
      <c r="K12" s="1031"/>
      <c r="L12" s="1031"/>
      <c r="M12" s="1031"/>
      <c r="N12" s="1031"/>
      <c r="O12" s="1036"/>
    </row>
    <row r="13" spans="1:17" ht="15.75">
      <c r="A13" s="1032" t="s">
        <v>7</v>
      </c>
      <c r="B13" s="1037">
        <v>18</v>
      </c>
      <c r="C13" s="1039">
        <v>447.39</v>
      </c>
      <c r="D13" s="1040">
        <v>0</v>
      </c>
      <c r="E13" s="1040">
        <v>0</v>
      </c>
      <c r="F13" s="1040">
        <v>0</v>
      </c>
      <c r="G13" s="1040">
        <v>0</v>
      </c>
      <c r="H13" s="1037">
        <v>18</v>
      </c>
      <c r="I13" s="1039">
        <v>447.39</v>
      </c>
      <c r="J13" s="1021"/>
      <c r="K13" s="1031"/>
      <c r="L13" s="1031"/>
      <c r="M13" s="1031"/>
      <c r="N13" s="1031"/>
      <c r="O13" s="1036"/>
    </row>
    <row r="14" spans="1:17" ht="15.75">
      <c r="A14" s="1032" t="s">
        <v>6</v>
      </c>
      <c r="B14" s="1037">
        <v>6</v>
      </c>
      <c r="C14" s="1039">
        <v>103.67647999999998</v>
      </c>
      <c r="D14" s="1040">
        <v>0</v>
      </c>
      <c r="E14" s="1040">
        <v>0</v>
      </c>
      <c r="F14" s="1040">
        <v>0</v>
      </c>
      <c r="G14" s="1040">
        <v>0</v>
      </c>
      <c r="H14" s="1037">
        <f t="shared" ref="H14:I17" si="1">B14+D14+F14</f>
        <v>6</v>
      </c>
      <c r="I14" s="1039">
        <f t="shared" si="1"/>
        <v>103.67647999999998</v>
      </c>
      <c r="J14" s="1021"/>
      <c r="K14" s="1031"/>
      <c r="L14" s="1031"/>
      <c r="M14" s="1031"/>
      <c r="N14" s="1031"/>
      <c r="O14" s="1036"/>
    </row>
    <row r="15" spans="1:17" ht="15.75">
      <c r="A15" s="1032" t="s">
        <v>5</v>
      </c>
      <c r="B15" s="1037">
        <v>11</v>
      </c>
      <c r="C15" s="1039">
        <v>200</v>
      </c>
      <c r="D15" s="1040">
        <v>0</v>
      </c>
      <c r="E15" s="1040">
        <v>0</v>
      </c>
      <c r="F15" s="1040">
        <v>0</v>
      </c>
      <c r="G15" s="1040">
        <v>0</v>
      </c>
      <c r="H15" s="1037">
        <f t="shared" si="1"/>
        <v>11</v>
      </c>
      <c r="I15" s="1039">
        <f t="shared" si="1"/>
        <v>200</v>
      </c>
      <c r="J15" s="1021"/>
      <c r="K15" s="1031"/>
      <c r="L15" s="1031"/>
      <c r="M15" s="1031"/>
      <c r="N15" s="1031"/>
      <c r="O15" s="1036"/>
    </row>
    <row r="16" spans="1:17" ht="15.75">
      <c r="A16" s="1041" t="s">
        <v>4</v>
      </c>
      <c r="B16" s="1037">
        <v>10</v>
      </c>
      <c r="C16" s="1039">
        <v>155.06150000000002</v>
      </c>
      <c r="D16" s="1040">
        <v>0</v>
      </c>
      <c r="E16" s="1040">
        <v>0</v>
      </c>
      <c r="F16" s="1040">
        <v>0</v>
      </c>
      <c r="G16" s="1040">
        <v>0</v>
      </c>
      <c r="H16" s="1037">
        <f t="shared" si="1"/>
        <v>10</v>
      </c>
      <c r="I16" s="1039">
        <f t="shared" si="1"/>
        <v>155.06150000000002</v>
      </c>
      <c r="J16" s="1021"/>
      <c r="K16" s="1031"/>
      <c r="L16" s="1031"/>
      <c r="M16" s="1031"/>
      <c r="N16" s="1031"/>
      <c r="O16" s="1036"/>
    </row>
    <row r="17" spans="1:15" ht="18.75" customHeight="1">
      <c r="A17" s="933" t="s">
        <v>1334</v>
      </c>
      <c r="B17" s="1039">
        <v>7</v>
      </c>
      <c r="C17" s="1039">
        <v>84.881200000000035</v>
      </c>
      <c r="D17" s="1039">
        <v>0</v>
      </c>
      <c r="E17" s="1039">
        <v>0</v>
      </c>
      <c r="F17" s="1039">
        <v>0</v>
      </c>
      <c r="G17" s="1039">
        <v>0</v>
      </c>
      <c r="H17" s="1039">
        <f t="shared" si="1"/>
        <v>7</v>
      </c>
      <c r="I17" s="1039">
        <f t="shared" si="1"/>
        <v>84.881200000000035</v>
      </c>
      <c r="J17" s="1021"/>
      <c r="K17" s="1031"/>
      <c r="L17" s="1031"/>
      <c r="M17" s="1031"/>
      <c r="N17" s="1031"/>
      <c r="O17" s="1036"/>
    </row>
    <row r="18" spans="1:15" ht="51.75" customHeight="1">
      <c r="A18" s="1281" t="s">
        <v>1335</v>
      </c>
      <c r="B18" s="1281"/>
      <c r="C18" s="1281"/>
      <c r="D18" s="1281"/>
      <c r="E18" s="1281"/>
      <c r="F18" s="1281"/>
      <c r="G18" s="1281"/>
      <c r="H18" s="1281"/>
      <c r="I18" s="1281"/>
      <c r="J18" s="1281"/>
      <c r="K18" s="1021"/>
      <c r="L18" s="1021"/>
      <c r="M18" s="1021"/>
      <c r="N18" s="1021"/>
      <c r="O18" s="1036"/>
    </row>
    <row r="19" spans="1:15" ht="28.5" customHeight="1">
      <c r="A19" s="1233" t="s">
        <v>1251</v>
      </c>
      <c r="B19" s="1233"/>
      <c r="C19" s="1233"/>
      <c r="D19" s="1233"/>
      <c r="E19" s="1233"/>
      <c r="F19" s="1042"/>
      <c r="G19" s="1042"/>
      <c r="H19" s="1042"/>
      <c r="I19" s="1042"/>
      <c r="J19" s="1021"/>
      <c r="K19" s="1021"/>
      <c r="L19" s="1021"/>
      <c r="M19" s="1021"/>
      <c r="N19" s="1021"/>
      <c r="O19" s="1036"/>
    </row>
    <row r="20" spans="1:15" ht="31.5" customHeight="1">
      <c r="A20" s="1282" t="s">
        <v>25</v>
      </c>
      <c r="B20" s="1283"/>
      <c r="C20" s="1043"/>
      <c r="D20" s="1043"/>
      <c r="E20" s="1043"/>
      <c r="F20" s="1044"/>
      <c r="G20" s="1044"/>
      <c r="H20" s="1044"/>
      <c r="I20" s="1044"/>
      <c r="J20" s="1021"/>
      <c r="K20" s="1021"/>
      <c r="L20" s="1021"/>
      <c r="M20" s="1021"/>
      <c r="N20" s="1021"/>
      <c r="O20" s="1036"/>
    </row>
    <row r="21" spans="1:15" ht="15.75">
      <c r="B21" s="1045"/>
      <c r="C21" s="979"/>
      <c r="D21" s="979"/>
      <c r="E21" s="979"/>
      <c r="F21" s="979"/>
      <c r="G21" s="979"/>
      <c r="H21" s="979"/>
      <c r="I21" s="979"/>
      <c r="O21" s="1036"/>
    </row>
    <row r="22" spans="1:15" ht="15.75">
      <c r="B22" s="979"/>
      <c r="C22" s="979"/>
      <c r="D22" s="979"/>
      <c r="E22" s="979"/>
      <c r="F22" s="979"/>
      <c r="G22" s="979"/>
      <c r="H22" s="979"/>
      <c r="I22" s="979"/>
      <c r="O22" s="1036"/>
    </row>
    <row r="23" spans="1:15" ht="15.75">
      <c r="B23" s="1045"/>
      <c r="C23" s="979"/>
      <c r="D23" s="979"/>
      <c r="E23" s="979"/>
      <c r="F23" s="979"/>
      <c r="G23" s="979"/>
      <c r="H23" s="979"/>
      <c r="I23" s="979"/>
      <c r="O23" s="1036"/>
    </row>
    <row r="24" spans="1:15" ht="15.75">
      <c r="B24" s="1023"/>
      <c r="O24" s="1036"/>
    </row>
    <row r="25" spans="1:15" ht="15.75">
      <c r="B25" s="1023"/>
      <c r="O25" s="1036"/>
    </row>
    <row r="26" spans="1:15" ht="15.75">
      <c r="O26" s="1036"/>
    </row>
    <row r="27" spans="1:15" ht="15.75">
      <c r="O27" s="1036"/>
    </row>
    <row r="28" spans="1:15" ht="15.75">
      <c r="O28" s="1036"/>
    </row>
    <row r="29" spans="1:15" ht="15.75">
      <c r="O29" s="1036"/>
    </row>
    <row r="30" spans="1:15" ht="15.75">
      <c r="O30" s="1036"/>
    </row>
    <row r="31" spans="1:15" ht="15.75">
      <c r="O31" s="1036"/>
    </row>
    <row r="32" spans="1:15">
      <c r="O32" s="1046"/>
    </row>
  </sheetData>
  <mergeCells count="10">
    <mergeCell ref="A18:J18"/>
    <mergeCell ref="A19:E19"/>
    <mergeCell ref="A20:B20"/>
    <mergeCell ref="A1:I1"/>
    <mergeCell ref="A2:A4"/>
    <mergeCell ref="B2:E2"/>
    <mergeCell ref="F2:G3"/>
    <mergeCell ref="H2:I3"/>
    <mergeCell ref="B3:C3"/>
    <mergeCell ref="D3:E3"/>
  </mergeCell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topLeftCell="A25" workbookViewId="0">
      <selection sqref="A1:L1"/>
    </sheetView>
  </sheetViews>
  <sheetFormatPr defaultColWidth="9.140625" defaultRowHeight="15.75"/>
  <cols>
    <col min="1" max="1" width="12.28515625" style="233" customWidth="1"/>
    <col min="2" max="2" width="8.7109375" style="233" customWidth="1"/>
    <col min="3" max="3" width="15.140625" style="233" customWidth="1"/>
    <col min="4" max="4" width="10.42578125" style="233" customWidth="1"/>
    <col min="5" max="5" width="12.7109375" style="233" customWidth="1"/>
    <col min="6" max="6" width="11.7109375" style="233" customWidth="1"/>
    <col min="7" max="7" width="11.28515625" style="233" customWidth="1"/>
    <col min="8" max="8" width="11.5703125" style="233" customWidth="1"/>
    <col min="9" max="9" width="10.7109375" style="234" customWidth="1"/>
    <col min="10" max="11" width="10.140625" style="234" customWidth="1"/>
    <col min="12" max="12" width="10.7109375" style="233" customWidth="1"/>
    <col min="13" max="13" width="10.85546875" style="233" customWidth="1"/>
    <col min="14" max="14" width="10.42578125" style="233" bestFit="1" customWidth="1"/>
    <col min="15" max="15" width="9.42578125" style="233" bestFit="1" customWidth="1"/>
    <col min="16" max="16384" width="9.140625" style="233"/>
  </cols>
  <sheetData>
    <row r="1" spans="1:12" ht="32.25" customHeight="1">
      <c r="A1" s="1596" t="s">
        <v>276</v>
      </c>
      <c r="B1" s="1596"/>
      <c r="C1" s="1596"/>
      <c r="D1" s="1596"/>
      <c r="E1" s="1596"/>
      <c r="F1" s="1596"/>
    </row>
    <row r="2" spans="1:12" ht="18" customHeight="1">
      <c r="A2" s="1597" t="s">
        <v>197</v>
      </c>
      <c r="B2" s="1597"/>
      <c r="C2" s="1597"/>
      <c r="D2" s="1597"/>
      <c r="E2" s="1597"/>
      <c r="F2" s="1597"/>
      <c r="G2" s="1597"/>
      <c r="H2" s="1597"/>
      <c r="I2" s="1597"/>
      <c r="J2" s="1597"/>
      <c r="K2" s="1597"/>
      <c r="L2" s="1597"/>
    </row>
    <row r="3" spans="1:12" ht="78.75" customHeight="1">
      <c r="A3" s="1598" t="s">
        <v>23</v>
      </c>
      <c r="B3" s="1594" t="s">
        <v>229</v>
      </c>
      <c r="C3" s="1599" t="s">
        <v>265</v>
      </c>
      <c r="D3" s="1600"/>
      <c r="E3" s="1599" t="s">
        <v>266</v>
      </c>
      <c r="F3" s="1600"/>
      <c r="G3" s="1599" t="s">
        <v>277</v>
      </c>
      <c r="H3" s="1600"/>
      <c r="I3" s="1599" t="s">
        <v>130</v>
      </c>
      <c r="J3" s="1600"/>
      <c r="K3" s="1598" t="s">
        <v>238</v>
      </c>
      <c r="L3" s="1598"/>
    </row>
    <row r="4" spans="1:12" ht="110.25">
      <c r="A4" s="1598"/>
      <c r="B4" s="1595"/>
      <c r="C4" s="235" t="s">
        <v>278</v>
      </c>
      <c r="D4" s="235" t="s">
        <v>279</v>
      </c>
      <c r="E4" s="235" t="s">
        <v>278</v>
      </c>
      <c r="F4" s="235" t="s">
        <v>279</v>
      </c>
      <c r="G4" s="235" t="s">
        <v>278</v>
      </c>
      <c r="H4" s="235" t="s">
        <v>279</v>
      </c>
      <c r="I4" s="235" t="s">
        <v>278</v>
      </c>
      <c r="J4" s="235" t="s">
        <v>280</v>
      </c>
      <c r="K4" s="235" t="s">
        <v>278</v>
      </c>
      <c r="L4" s="235" t="s">
        <v>281</v>
      </c>
    </row>
    <row r="5" spans="1:12" s="239" customFormat="1" ht="15" customHeight="1">
      <c r="A5" s="236" t="s">
        <v>15</v>
      </c>
      <c r="B5" s="237">
        <v>239</v>
      </c>
      <c r="C5" s="237">
        <v>17071</v>
      </c>
      <c r="D5" s="237">
        <v>2239.5439399999996</v>
      </c>
      <c r="E5" s="237">
        <v>13968</v>
      </c>
      <c r="F5" s="237">
        <v>32.204899699999991</v>
      </c>
      <c r="G5" s="237">
        <v>0</v>
      </c>
      <c r="H5" s="237">
        <v>0</v>
      </c>
      <c r="I5" s="237">
        <v>31039</v>
      </c>
      <c r="J5" s="237">
        <v>2272.0488397000004</v>
      </c>
      <c r="K5" s="238">
        <v>1</v>
      </c>
      <c r="L5" s="238">
        <v>0.05</v>
      </c>
    </row>
    <row r="6" spans="1:12" s="241" customFormat="1">
      <c r="A6" s="240" t="s">
        <v>14</v>
      </c>
      <c r="B6" s="238">
        <v>235</v>
      </c>
      <c r="C6" s="238">
        <v>0</v>
      </c>
      <c r="D6" s="238">
        <v>0</v>
      </c>
      <c r="E6" s="238">
        <v>242</v>
      </c>
      <c r="F6" s="238">
        <v>12.648821</v>
      </c>
      <c r="G6" s="238">
        <v>0</v>
      </c>
      <c r="H6" s="238">
        <v>0</v>
      </c>
      <c r="I6" s="238">
        <v>242</v>
      </c>
      <c r="J6" s="238">
        <v>12.648821</v>
      </c>
      <c r="K6" s="238">
        <v>0</v>
      </c>
      <c r="L6" s="238">
        <v>0</v>
      </c>
    </row>
    <row r="7" spans="1:12" s="243" customFormat="1">
      <c r="A7" s="162" t="s">
        <v>13</v>
      </c>
      <c r="B7" s="242">
        <v>20</v>
      </c>
      <c r="C7" s="242">
        <v>0</v>
      </c>
      <c r="D7" s="242">
        <v>0</v>
      </c>
      <c r="E7" s="242">
        <v>20</v>
      </c>
      <c r="F7" s="242">
        <v>1.0397680000000002</v>
      </c>
      <c r="G7" s="242">
        <v>0</v>
      </c>
      <c r="H7" s="242">
        <v>0</v>
      </c>
      <c r="I7" s="242">
        <v>20</v>
      </c>
      <c r="J7" s="242">
        <v>1.0397680000000002</v>
      </c>
      <c r="K7" s="242">
        <v>1</v>
      </c>
      <c r="L7" s="242">
        <v>0.05</v>
      </c>
    </row>
    <row r="8" spans="1:12" s="243" customFormat="1">
      <c r="A8" s="162" t="s">
        <v>12</v>
      </c>
      <c r="B8" s="242">
        <v>22</v>
      </c>
      <c r="C8" s="242">
        <v>0</v>
      </c>
      <c r="D8" s="242">
        <v>0</v>
      </c>
      <c r="E8" s="242">
        <v>23</v>
      </c>
      <c r="F8" s="242">
        <v>1.1673119999999997</v>
      </c>
      <c r="G8" s="242">
        <v>0</v>
      </c>
      <c r="H8" s="242">
        <v>0</v>
      </c>
      <c r="I8" s="242">
        <v>23</v>
      </c>
      <c r="J8" s="242">
        <v>1.1673119999999997</v>
      </c>
      <c r="K8" s="242">
        <v>0</v>
      </c>
      <c r="L8" s="242">
        <v>0</v>
      </c>
    </row>
    <row r="9" spans="1:12" s="243" customFormat="1">
      <c r="A9" s="162" t="s">
        <v>11</v>
      </c>
      <c r="B9" s="242">
        <v>22</v>
      </c>
      <c r="C9" s="242">
        <v>0</v>
      </c>
      <c r="D9" s="242">
        <v>0</v>
      </c>
      <c r="E9" s="242">
        <v>24</v>
      </c>
      <c r="F9" s="242">
        <v>1.2196769999999999</v>
      </c>
      <c r="G9" s="242">
        <v>0</v>
      </c>
      <c r="H9" s="242">
        <v>0</v>
      </c>
      <c r="I9" s="242">
        <v>24</v>
      </c>
      <c r="J9" s="242">
        <v>1.2196769999999999</v>
      </c>
      <c r="K9" s="242">
        <v>0</v>
      </c>
      <c r="L9" s="242">
        <v>0</v>
      </c>
    </row>
    <row r="10" spans="1:12" s="243" customFormat="1">
      <c r="A10" s="162" t="s">
        <v>10</v>
      </c>
      <c r="B10" s="242">
        <v>21</v>
      </c>
      <c r="C10" s="242">
        <v>0</v>
      </c>
      <c r="D10" s="242">
        <v>0</v>
      </c>
      <c r="E10" s="242">
        <v>22</v>
      </c>
      <c r="F10" s="242">
        <v>1.1193049999999996</v>
      </c>
      <c r="G10" s="242">
        <v>0</v>
      </c>
      <c r="H10" s="242">
        <v>0</v>
      </c>
      <c r="I10" s="242">
        <v>22</v>
      </c>
      <c r="J10" s="242">
        <v>1.1193049999999996</v>
      </c>
      <c r="K10" s="242">
        <v>0</v>
      </c>
      <c r="L10" s="242">
        <v>0</v>
      </c>
    </row>
    <row r="11" spans="1:12" s="243" customFormat="1">
      <c r="A11" s="162" t="s">
        <v>9</v>
      </c>
      <c r="B11" s="242">
        <v>22</v>
      </c>
      <c r="C11" s="242">
        <v>0</v>
      </c>
      <c r="D11" s="242">
        <v>0</v>
      </c>
      <c r="E11" s="242">
        <v>22</v>
      </c>
      <c r="F11" s="242">
        <v>1.1355519999999999</v>
      </c>
      <c r="G11" s="242">
        <v>0</v>
      </c>
      <c r="H11" s="242">
        <v>0</v>
      </c>
      <c r="I11" s="242">
        <v>22</v>
      </c>
      <c r="J11" s="242">
        <v>1.1355519999999999</v>
      </c>
      <c r="K11" s="242">
        <v>0</v>
      </c>
      <c r="L11" s="242">
        <v>0</v>
      </c>
    </row>
    <row r="12" spans="1:12" s="243" customFormat="1">
      <c r="A12" s="162" t="s">
        <v>8</v>
      </c>
      <c r="B12" s="242">
        <v>22</v>
      </c>
      <c r="C12" s="242">
        <v>0</v>
      </c>
      <c r="D12" s="242">
        <v>0</v>
      </c>
      <c r="E12" s="242">
        <v>22</v>
      </c>
      <c r="F12" s="242">
        <v>1.0988090000000001</v>
      </c>
      <c r="G12" s="242">
        <v>0</v>
      </c>
      <c r="H12" s="242">
        <v>0</v>
      </c>
      <c r="I12" s="242">
        <v>22</v>
      </c>
      <c r="J12" s="242">
        <v>1.0988090000000001</v>
      </c>
      <c r="K12" s="242">
        <v>0</v>
      </c>
      <c r="L12" s="242">
        <v>0</v>
      </c>
    </row>
    <row r="13" spans="1:12" s="243" customFormat="1">
      <c r="A13" s="162" t="s">
        <v>7</v>
      </c>
      <c r="B13" s="242">
        <v>21</v>
      </c>
      <c r="C13" s="242">
        <v>0</v>
      </c>
      <c r="D13" s="242">
        <v>0</v>
      </c>
      <c r="E13" s="242">
        <v>21</v>
      </c>
      <c r="F13" s="242">
        <v>1.0626579999999999</v>
      </c>
      <c r="G13" s="242">
        <v>0</v>
      </c>
      <c r="H13" s="242">
        <v>0</v>
      </c>
      <c r="I13" s="242">
        <v>21</v>
      </c>
      <c r="J13" s="242">
        <v>1.0626579999999999</v>
      </c>
      <c r="K13" s="242">
        <v>1</v>
      </c>
      <c r="L13" s="242">
        <v>5.0500000000000003E-2</v>
      </c>
    </row>
    <row r="14" spans="1:12" s="243" customFormat="1">
      <c r="A14" s="162" t="s">
        <v>6</v>
      </c>
      <c r="B14" s="242">
        <v>22</v>
      </c>
      <c r="C14" s="242">
        <v>0</v>
      </c>
      <c r="D14" s="242">
        <v>0</v>
      </c>
      <c r="E14" s="242">
        <v>22</v>
      </c>
      <c r="F14" s="242">
        <v>1.1426309999999997</v>
      </c>
      <c r="G14" s="242">
        <v>0</v>
      </c>
      <c r="H14" s="242">
        <v>0</v>
      </c>
      <c r="I14" s="242">
        <v>22</v>
      </c>
      <c r="J14" s="242">
        <v>1.1426309999999997</v>
      </c>
      <c r="K14" s="242">
        <v>1</v>
      </c>
      <c r="L14" s="242">
        <v>0.05</v>
      </c>
    </row>
    <row r="15" spans="1:12" s="243" customFormat="1">
      <c r="A15" s="164" t="s">
        <v>5</v>
      </c>
      <c r="B15" s="242">
        <v>22</v>
      </c>
      <c r="C15" s="242">
        <v>0</v>
      </c>
      <c r="D15" s="242">
        <v>0</v>
      </c>
      <c r="E15" s="242">
        <v>23</v>
      </c>
      <c r="F15" s="242">
        <v>1.2428380000000003</v>
      </c>
      <c r="G15" s="242">
        <v>0</v>
      </c>
      <c r="H15" s="242">
        <v>0</v>
      </c>
      <c r="I15" s="242">
        <v>23</v>
      </c>
      <c r="J15" s="242">
        <v>1.2428380000000003</v>
      </c>
      <c r="K15" s="242">
        <v>2</v>
      </c>
      <c r="L15" s="242">
        <v>0.11</v>
      </c>
    </row>
    <row r="16" spans="1:12" s="243" customFormat="1">
      <c r="A16" s="164" t="s">
        <v>4</v>
      </c>
      <c r="B16" s="242">
        <v>21</v>
      </c>
      <c r="C16" s="242">
        <v>0</v>
      </c>
      <c r="D16" s="242">
        <v>0</v>
      </c>
      <c r="E16" s="242">
        <v>22</v>
      </c>
      <c r="F16" s="242">
        <v>1.2358520000000002</v>
      </c>
      <c r="G16" s="242">
        <v>0</v>
      </c>
      <c r="H16" s="242">
        <v>0</v>
      </c>
      <c r="I16" s="242">
        <v>22</v>
      </c>
      <c r="J16" s="242">
        <v>1.2358520000000002</v>
      </c>
      <c r="K16" s="242">
        <v>1</v>
      </c>
      <c r="L16" s="242">
        <v>5.0500000000000003E-2</v>
      </c>
    </row>
    <row r="17" spans="1:13" s="243" customFormat="1">
      <c r="A17" s="164" t="s">
        <v>224</v>
      </c>
      <c r="B17" s="242">
        <v>20</v>
      </c>
      <c r="C17" s="242">
        <v>0</v>
      </c>
      <c r="D17" s="242">
        <v>0</v>
      </c>
      <c r="E17" s="242">
        <v>21</v>
      </c>
      <c r="F17" s="242">
        <v>1.1844189999999999</v>
      </c>
      <c r="G17" s="242">
        <v>0</v>
      </c>
      <c r="H17" s="242">
        <v>0</v>
      </c>
      <c r="I17" s="242">
        <v>21</v>
      </c>
      <c r="J17" s="242">
        <v>1.1844189999999999</v>
      </c>
      <c r="K17" s="242">
        <v>0</v>
      </c>
      <c r="L17" s="242">
        <v>0</v>
      </c>
    </row>
    <row r="18" spans="1:13" s="234" customFormat="1"/>
    <row r="19" spans="1:13" ht="18.75">
      <c r="A19" s="1585" t="s">
        <v>254</v>
      </c>
      <c r="B19" s="1586"/>
      <c r="C19" s="1586"/>
      <c r="D19" s="1586"/>
      <c r="E19" s="1586"/>
      <c r="F19" s="1586"/>
      <c r="G19" s="1586"/>
      <c r="H19" s="1586"/>
      <c r="I19" s="1586"/>
      <c r="J19" s="1587"/>
    </row>
    <row r="20" spans="1:13" ht="81" customHeight="1">
      <c r="A20" s="1581" t="s">
        <v>23</v>
      </c>
      <c r="B20" s="1581" t="s">
        <v>229</v>
      </c>
      <c r="C20" s="1589" t="s">
        <v>282</v>
      </c>
      <c r="D20" s="1590"/>
      <c r="E20" s="1590"/>
      <c r="F20" s="1591"/>
      <c r="G20" s="1589" t="s">
        <v>130</v>
      </c>
      <c r="H20" s="1591"/>
      <c r="I20" s="1589" t="s">
        <v>283</v>
      </c>
      <c r="J20" s="1591"/>
    </row>
    <row r="21" spans="1:13" ht="21" customHeight="1">
      <c r="A21" s="1588"/>
      <c r="B21" s="1588"/>
      <c r="C21" s="1592" t="s">
        <v>247</v>
      </c>
      <c r="D21" s="1593"/>
      <c r="E21" s="1592" t="s">
        <v>248</v>
      </c>
      <c r="F21" s="1593"/>
      <c r="G21" s="1594" t="s">
        <v>278</v>
      </c>
      <c r="H21" s="1594" t="s">
        <v>284</v>
      </c>
      <c r="I21" s="1581" t="s">
        <v>278</v>
      </c>
      <c r="J21" s="1581" t="s">
        <v>285</v>
      </c>
    </row>
    <row r="22" spans="1:13" ht="69.75" customHeight="1">
      <c r="A22" s="1582"/>
      <c r="B22" s="1582"/>
      <c r="C22" s="235" t="s">
        <v>278</v>
      </c>
      <c r="D22" s="235" t="s">
        <v>279</v>
      </c>
      <c r="E22" s="235" t="s">
        <v>278</v>
      </c>
      <c r="F22" s="235" t="s">
        <v>286</v>
      </c>
      <c r="G22" s="1595"/>
      <c r="H22" s="1595"/>
      <c r="I22" s="1582"/>
      <c r="J22" s="1582"/>
      <c r="L22" s="244"/>
      <c r="M22" s="233" t="s">
        <v>216</v>
      </c>
    </row>
    <row r="23" spans="1:13">
      <c r="A23" s="245" t="s">
        <v>15</v>
      </c>
      <c r="B23" s="246">
        <v>259</v>
      </c>
      <c r="C23" s="246">
        <v>180908</v>
      </c>
      <c r="D23" s="246">
        <v>8972.9016205000025</v>
      </c>
      <c r="E23" s="246">
        <v>177981</v>
      </c>
      <c r="F23" s="246">
        <v>8499.0292884999981</v>
      </c>
      <c r="G23" s="246">
        <v>358889</v>
      </c>
      <c r="H23" s="246">
        <v>17471.930894000001</v>
      </c>
      <c r="I23" s="247">
        <v>4261</v>
      </c>
      <c r="J23" s="246">
        <v>223.7</v>
      </c>
      <c r="L23" s="244"/>
    </row>
    <row r="24" spans="1:13">
      <c r="A24" s="248" t="s">
        <v>14</v>
      </c>
      <c r="B24" s="249">
        <v>235</v>
      </c>
      <c r="C24" s="249">
        <v>178325</v>
      </c>
      <c r="D24" s="249">
        <v>9482.7245630000016</v>
      </c>
      <c r="E24" s="249">
        <v>123233</v>
      </c>
      <c r="F24" s="249">
        <v>6333.5778924999995</v>
      </c>
      <c r="G24" s="249">
        <v>301558</v>
      </c>
      <c r="H24" s="249">
        <v>15816.302455500001</v>
      </c>
      <c r="I24" s="249">
        <v>741</v>
      </c>
      <c r="J24" s="249">
        <v>42.37</v>
      </c>
      <c r="L24" s="244"/>
    </row>
    <row r="25" spans="1:13">
      <c r="A25" s="162" t="s">
        <v>13</v>
      </c>
      <c r="B25" s="250">
        <v>20</v>
      </c>
      <c r="C25" s="250">
        <v>18452</v>
      </c>
      <c r="D25" s="250">
        <v>983.8530605000002</v>
      </c>
      <c r="E25" s="250">
        <v>13152</v>
      </c>
      <c r="F25" s="250">
        <v>671.58457350000083</v>
      </c>
      <c r="G25" s="250">
        <v>31604</v>
      </c>
      <c r="H25" s="250">
        <v>1655.437634000001</v>
      </c>
      <c r="I25" s="250">
        <v>2112</v>
      </c>
      <c r="J25" s="250">
        <v>110.4</v>
      </c>
      <c r="L25" s="244"/>
    </row>
    <row r="26" spans="1:13">
      <c r="A26" s="162" t="s">
        <v>12</v>
      </c>
      <c r="B26" s="250">
        <v>22</v>
      </c>
      <c r="C26" s="250">
        <v>19921</v>
      </c>
      <c r="D26" s="250">
        <v>1042.8045335000008</v>
      </c>
      <c r="E26" s="250">
        <v>8248</v>
      </c>
      <c r="F26" s="250">
        <v>415.58246200000031</v>
      </c>
      <c r="G26" s="250">
        <v>28169</v>
      </c>
      <c r="H26" s="250">
        <v>1458.3869955000011</v>
      </c>
      <c r="I26" s="250">
        <v>2013</v>
      </c>
      <c r="J26" s="250">
        <v>103.89</v>
      </c>
      <c r="L26" s="244"/>
    </row>
    <row r="27" spans="1:13">
      <c r="A27" s="162" t="s">
        <v>11</v>
      </c>
      <c r="B27" s="250">
        <v>22</v>
      </c>
      <c r="C27" s="250">
        <v>17926</v>
      </c>
      <c r="D27" s="250">
        <v>940.9254404999997</v>
      </c>
      <c r="E27" s="250">
        <v>10190</v>
      </c>
      <c r="F27" s="250">
        <v>509.36946199999909</v>
      </c>
      <c r="G27" s="250">
        <v>28116</v>
      </c>
      <c r="H27" s="250">
        <v>1450.2949024999989</v>
      </c>
      <c r="I27" s="250">
        <v>1578</v>
      </c>
      <c r="J27" s="250">
        <v>82.54</v>
      </c>
      <c r="L27" s="244"/>
    </row>
    <row r="28" spans="1:13">
      <c r="A28" s="162" t="s">
        <v>10</v>
      </c>
      <c r="B28" s="250">
        <v>21</v>
      </c>
      <c r="C28" s="250">
        <v>22414</v>
      </c>
      <c r="D28" s="250">
        <v>1176.9787090000004</v>
      </c>
      <c r="E28" s="250">
        <v>11724</v>
      </c>
      <c r="F28" s="250">
        <v>587.61081949999937</v>
      </c>
      <c r="G28" s="250">
        <v>34138</v>
      </c>
      <c r="H28" s="250">
        <v>1764.5895284999997</v>
      </c>
      <c r="I28" s="250">
        <v>4818</v>
      </c>
      <c r="J28" s="250">
        <v>249.39</v>
      </c>
      <c r="L28" s="244"/>
    </row>
    <row r="29" spans="1:13">
      <c r="A29" s="162" t="s">
        <v>9</v>
      </c>
      <c r="B29" s="250">
        <v>22</v>
      </c>
      <c r="C29" s="250">
        <v>20108</v>
      </c>
      <c r="D29" s="250">
        <v>1063.6352920000008</v>
      </c>
      <c r="E29" s="250">
        <v>12032</v>
      </c>
      <c r="F29" s="250">
        <v>611.15837000000033</v>
      </c>
      <c r="G29" s="250">
        <v>32140</v>
      </c>
      <c r="H29" s="250">
        <v>1674.7936620000012</v>
      </c>
      <c r="I29" s="250">
        <v>3303</v>
      </c>
      <c r="J29" s="250">
        <v>170.52</v>
      </c>
      <c r="L29" s="244"/>
    </row>
    <row r="30" spans="1:13">
      <c r="A30" s="162" t="s">
        <v>8</v>
      </c>
      <c r="B30" s="250">
        <v>22</v>
      </c>
      <c r="C30" s="250">
        <v>24705</v>
      </c>
      <c r="D30" s="250">
        <v>1271.5331860000001</v>
      </c>
      <c r="E30" s="250">
        <v>16674</v>
      </c>
      <c r="F30" s="250">
        <v>824.29028899999969</v>
      </c>
      <c r="G30" s="250">
        <v>41379</v>
      </c>
      <c r="H30" s="250">
        <v>2095.8234749999997</v>
      </c>
      <c r="I30" s="250">
        <v>4177</v>
      </c>
      <c r="J30" s="250">
        <v>210.82</v>
      </c>
      <c r="L30" s="244"/>
    </row>
    <row r="31" spans="1:13">
      <c r="A31" s="162" t="s">
        <v>7</v>
      </c>
      <c r="B31" s="250">
        <v>21</v>
      </c>
      <c r="C31" s="250">
        <v>12514</v>
      </c>
      <c r="D31" s="250">
        <v>652.47541850000061</v>
      </c>
      <c r="E31" s="250">
        <v>9291</v>
      </c>
      <c r="F31" s="250">
        <v>462.94853500000005</v>
      </c>
      <c r="G31" s="250">
        <v>21805</v>
      </c>
      <c r="H31" s="250">
        <v>1115.4239535000006</v>
      </c>
      <c r="I31" s="250">
        <v>3711</v>
      </c>
      <c r="J31" s="250">
        <v>187.68</v>
      </c>
      <c r="L31" s="244"/>
    </row>
    <row r="32" spans="1:13">
      <c r="A32" s="162" t="s">
        <v>6</v>
      </c>
      <c r="B32" s="250">
        <v>22</v>
      </c>
      <c r="C32" s="250">
        <v>10784</v>
      </c>
      <c r="D32" s="250">
        <v>569.79862150000031</v>
      </c>
      <c r="E32" s="250">
        <v>9956</v>
      </c>
      <c r="F32" s="250">
        <v>506.25080250000036</v>
      </c>
      <c r="G32" s="250">
        <v>20740</v>
      </c>
      <c r="H32" s="250">
        <v>1076.0494240000007</v>
      </c>
      <c r="I32" s="250">
        <v>3686</v>
      </c>
      <c r="J32" s="250">
        <v>193.96</v>
      </c>
      <c r="L32" s="244"/>
    </row>
    <row r="33" spans="1:14">
      <c r="A33" s="164" t="s">
        <v>5</v>
      </c>
      <c r="B33" s="250">
        <v>22</v>
      </c>
      <c r="C33" s="250">
        <v>13367</v>
      </c>
      <c r="D33" s="250">
        <v>734.84823450000033</v>
      </c>
      <c r="E33" s="250">
        <v>13448</v>
      </c>
      <c r="F33" s="250">
        <v>715.32174800000041</v>
      </c>
      <c r="G33" s="250">
        <v>26815</v>
      </c>
      <c r="H33" s="250">
        <v>1450.1699825000007</v>
      </c>
      <c r="I33" s="250">
        <v>2076</v>
      </c>
      <c r="J33" s="250">
        <v>111.19000000000001</v>
      </c>
      <c r="L33" s="244"/>
    </row>
    <row r="34" spans="1:14">
      <c r="A34" s="164" t="s">
        <v>4</v>
      </c>
      <c r="B34" s="250">
        <v>21</v>
      </c>
      <c r="C34" s="250">
        <v>8776</v>
      </c>
      <c r="D34" s="250">
        <v>502.38291799999996</v>
      </c>
      <c r="E34" s="250">
        <v>9941</v>
      </c>
      <c r="F34" s="250">
        <v>549.02195449999965</v>
      </c>
      <c r="G34" s="250">
        <v>18717</v>
      </c>
      <c r="H34" s="250">
        <v>1051.4048724999996</v>
      </c>
      <c r="I34" s="250">
        <v>918</v>
      </c>
      <c r="J34" s="250">
        <v>50.65</v>
      </c>
      <c r="L34" s="244"/>
    </row>
    <row r="35" spans="1:14">
      <c r="A35" s="164" t="s">
        <v>224</v>
      </c>
      <c r="B35" s="250">
        <v>20</v>
      </c>
      <c r="C35" s="250">
        <v>9358</v>
      </c>
      <c r="D35" s="250">
        <v>543.48914899999988</v>
      </c>
      <c r="E35" s="250">
        <v>8577</v>
      </c>
      <c r="F35" s="250">
        <v>480.43887649999971</v>
      </c>
      <c r="G35" s="250">
        <v>17935</v>
      </c>
      <c r="H35" s="250">
        <v>1023.9280254999996</v>
      </c>
      <c r="I35" s="250">
        <v>741</v>
      </c>
      <c r="J35" s="250">
        <v>42.37</v>
      </c>
      <c r="L35" s="244"/>
    </row>
    <row r="36" spans="1:14">
      <c r="A36" s="251"/>
      <c r="B36" s="252"/>
      <c r="C36" s="253"/>
      <c r="D36" s="253"/>
      <c r="E36" s="253"/>
      <c r="F36" s="253"/>
      <c r="G36" s="252"/>
      <c r="I36" s="244"/>
      <c r="J36" s="244"/>
      <c r="K36" s="244"/>
      <c r="L36" s="244"/>
    </row>
    <row r="37" spans="1:14" s="234" customFormat="1" ht="33.75" customHeight="1">
      <c r="A37" s="1583" t="s">
        <v>2</v>
      </c>
      <c r="B37" s="1583"/>
      <c r="C37" s="1583"/>
      <c r="D37" s="1583"/>
      <c r="E37" s="254"/>
      <c r="F37" s="255"/>
      <c r="G37" s="254"/>
      <c r="H37" s="253"/>
      <c r="I37" s="253"/>
      <c r="J37" s="253"/>
      <c r="K37" s="253"/>
      <c r="L37" s="253"/>
      <c r="M37" s="256"/>
      <c r="N37" s="256"/>
    </row>
    <row r="38" spans="1:14" s="234" customFormat="1" ht="29.25" customHeight="1">
      <c r="A38" s="1584" t="s">
        <v>287</v>
      </c>
      <c r="B38" s="1584"/>
      <c r="C38" s="257"/>
      <c r="D38" s="257"/>
      <c r="E38" s="254"/>
      <c r="F38" s="258"/>
      <c r="G38" s="254"/>
      <c r="H38" s="253"/>
      <c r="I38" s="253"/>
      <c r="J38" s="253"/>
      <c r="K38" s="253"/>
      <c r="L38" s="253"/>
      <c r="M38" s="256"/>
      <c r="N38" s="256"/>
    </row>
  </sheetData>
  <mergeCells count="23">
    <mergeCell ref="A1:F1"/>
    <mergeCell ref="A2:L2"/>
    <mergeCell ref="A3:A4"/>
    <mergeCell ref="B3:B4"/>
    <mergeCell ref="C3:D3"/>
    <mergeCell ref="E3:F3"/>
    <mergeCell ref="G3:H3"/>
    <mergeCell ref="I3:J3"/>
    <mergeCell ref="K3:L3"/>
    <mergeCell ref="I21:I22"/>
    <mergeCell ref="J21:J22"/>
    <mergeCell ref="A37:D37"/>
    <mergeCell ref="A38:B38"/>
    <mergeCell ref="A19:J19"/>
    <mergeCell ref="A20:A22"/>
    <mergeCell ref="B20:B22"/>
    <mergeCell ref="C20:F20"/>
    <mergeCell ref="G20:H20"/>
    <mergeCell ref="I20:J20"/>
    <mergeCell ref="C21:D21"/>
    <mergeCell ref="E21:F21"/>
    <mergeCell ref="G21:G22"/>
    <mergeCell ref="H21:H22"/>
  </mergeCells>
  <printOptions horizontalCentered="1"/>
  <pageMargins left="0.7" right="0.7" top="0.75" bottom="0.75" header="0.3" footer="0.3"/>
  <pageSetup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4"/>
  <sheetViews>
    <sheetView workbookViewId="0">
      <selection sqref="A1:L1"/>
    </sheetView>
  </sheetViews>
  <sheetFormatPr defaultColWidth="9.140625" defaultRowHeight="15"/>
  <cols>
    <col min="1" max="1" width="13.140625" style="211" customWidth="1"/>
    <col min="2" max="4" width="8.7109375" style="211" customWidth="1"/>
    <col min="5" max="5" width="13.28515625" style="211" customWidth="1"/>
    <col min="6" max="7" width="8.7109375" style="211" customWidth="1"/>
    <col min="8" max="8" width="14.28515625" style="215" customWidth="1"/>
    <col min="9" max="14" width="9.28515625" style="211" bestFit="1" customWidth="1"/>
    <col min="15" max="15" width="9.5703125" style="211" bestFit="1" customWidth="1"/>
    <col min="16" max="16384" width="9.140625" style="211"/>
  </cols>
  <sheetData>
    <row r="1" spans="1:8" ht="33" customHeight="1">
      <c r="A1" s="1607" t="s">
        <v>288</v>
      </c>
      <c r="B1" s="1608"/>
      <c r="C1" s="1608"/>
      <c r="D1" s="1608"/>
      <c r="E1" s="1608"/>
      <c r="F1" s="1608"/>
      <c r="G1" s="1608"/>
      <c r="H1" s="1608"/>
    </row>
    <row r="2" spans="1:8" ht="96.75" customHeight="1">
      <c r="A2" s="259" t="s">
        <v>289</v>
      </c>
      <c r="B2" s="260" t="s">
        <v>290</v>
      </c>
      <c r="C2" s="260" t="s">
        <v>291</v>
      </c>
      <c r="D2" s="260" t="s">
        <v>292</v>
      </c>
      <c r="E2" s="260" t="s">
        <v>293</v>
      </c>
      <c r="F2" s="260" t="s">
        <v>294</v>
      </c>
      <c r="G2" s="260" t="s">
        <v>295</v>
      </c>
      <c r="H2" s="260" t="s">
        <v>296</v>
      </c>
    </row>
    <row r="3" spans="1:8" ht="15.75">
      <c r="A3" s="1609" t="s">
        <v>297</v>
      </c>
      <c r="B3" s="1610"/>
      <c r="C3" s="1610"/>
      <c r="D3" s="1610"/>
      <c r="E3" s="1610"/>
      <c r="F3" s="1610"/>
      <c r="G3" s="1610"/>
      <c r="H3" s="1610"/>
    </row>
    <row r="4" spans="1:8" ht="15.75">
      <c r="A4" s="261" t="s">
        <v>15</v>
      </c>
      <c r="B4" s="262">
        <v>7.7809027818928199E-4</v>
      </c>
      <c r="C4" s="262">
        <v>3.2785843350550654</v>
      </c>
      <c r="D4" s="262">
        <v>39.966331966478108</v>
      </c>
      <c r="E4" s="262">
        <v>9.1303365639291659E-2</v>
      </c>
      <c r="F4" s="263">
        <v>0</v>
      </c>
      <c r="G4" s="262">
        <v>56.663002925784156</v>
      </c>
      <c r="H4" s="262">
        <v>17563514.710000001</v>
      </c>
    </row>
    <row r="5" spans="1:8" ht="15.75">
      <c r="A5" s="261" t="s">
        <v>14</v>
      </c>
      <c r="B5" s="262">
        <v>8.3829898678603485E-4</v>
      </c>
      <c r="C5" s="262">
        <v>2.2849183391735801</v>
      </c>
      <c r="D5" s="262">
        <v>48.145099967260585</v>
      </c>
      <c r="E5" s="262">
        <v>0.14453700135097011</v>
      </c>
      <c r="F5" s="263">
        <v>0</v>
      </c>
      <c r="G5" s="262">
        <v>49.424604648609019</v>
      </c>
      <c r="H5" s="264">
        <v>26080193.809999984</v>
      </c>
    </row>
    <row r="6" spans="1:8" s="215" customFormat="1" ht="15.75">
      <c r="A6" s="162" t="s">
        <v>13</v>
      </c>
      <c r="B6" s="265">
        <v>3.7671443974820746E-5</v>
      </c>
      <c r="C6" s="265">
        <v>2.3784410296582688</v>
      </c>
      <c r="D6" s="265">
        <v>46.647891617629227</v>
      </c>
      <c r="E6" s="265">
        <v>6.1946204920881417E-2</v>
      </c>
      <c r="F6" s="266">
        <v>0</v>
      </c>
      <c r="G6" s="265">
        <v>50.911665238585122</v>
      </c>
      <c r="H6" s="265">
        <v>1672354.2649999992</v>
      </c>
    </row>
    <row r="7" spans="1:8" s="215" customFormat="1" ht="15.75">
      <c r="A7" s="162" t="s">
        <v>12</v>
      </c>
      <c r="B7" s="265">
        <v>2.4423829895270526E-5</v>
      </c>
      <c r="C7" s="265">
        <v>2.3207350164357625</v>
      </c>
      <c r="D7" s="265">
        <v>49.454459667693264</v>
      </c>
      <c r="E7" s="265">
        <v>0.11039265814788586</v>
      </c>
      <c r="F7" s="266">
        <v>0</v>
      </c>
      <c r="G7" s="265">
        <v>48.114386198574095</v>
      </c>
      <c r="H7" s="265">
        <v>1965293.7399999991</v>
      </c>
    </row>
    <row r="8" spans="1:8" s="215" customFormat="1" ht="15.75">
      <c r="A8" s="162" t="s">
        <v>11</v>
      </c>
      <c r="B8" s="265">
        <v>1.0987052952340549E-4</v>
      </c>
      <c r="C8" s="265">
        <v>2.3251971817731465</v>
      </c>
      <c r="D8" s="265">
        <v>48.825573368912238</v>
      </c>
      <c r="E8" s="265">
        <v>2.6637393336017987E-2</v>
      </c>
      <c r="F8" s="266">
        <v>0</v>
      </c>
      <c r="G8" s="265">
        <v>48.822493172501922</v>
      </c>
      <c r="H8" s="265">
        <v>2093373.0549999992</v>
      </c>
    </row>
    <row r="9" spans="1:8" s="215" customFormat="1" ht="15.75">
      <c r="A9" s="162" t="s">
        <v>10</v>
      </c>
      <c r="B9" s="265">
        <v>3.2252608641121673E-4</v>
      </c>
      <c r="C9" s="265">
        <v>2.6881763780387975</v>
      </c>
      <c r="D9" s="265">
        <v>48.205948875373458</v>
      </c>
      <c r="E9" s="265">
        <v>0.14232826674578203</v>
      </c>
      <c r="F9" s="266">
        <v>0</v>
      </c>
      <c r="G9" s="265">
        <v>48.963221181325039</v>
      </c>
      <c r="H9" s="265">
        <v>2164166.0300000003</v>
      </c>
    </row>
    <row r="10" spans="1:8" s="215" customFormat="1" ht="15.75">
      <c r="A10" s="162" t="s">
        <v>9</v>
      </c>
      <c r="B10" s="265">
        <v>3.2252608641121673E-4</v>
      </c>
      <c r="C10" s="265">
        <v>2.1916907758413031</v>
      </c>
      <c r="D10" s="265">
        <v>47.916982412221955</v>
      </c>
      <c r="E10" s="265">
        <v>0.15700865803397818</v>
      </c>
      <c r="F10" s="266">
        <v>0</v>
      </c>
      <c r="G10" s="265">
        <v>49.734315176257994</v>
      </c>
      <c r="H10" s="265">
        <v>2350851.25</v>
      </c>
    </row>
    <row r="11" spans="1:8" s="215" customFormat="1" ht="15.75">
      <c r="A11" s="162" t="s">
        <v>8</v>
      </c>
      <c r="B11" s="267">
        <v>0</v>
      </c>
      <c r="C11" s="265">
        <v>2.3023922654735665</v>
      </c>
      <c r="D11" s="265">
        <v>48.450384304270678</v>
      </c>
      <c r="E11" s="265">
        <v>0.16394511293954303</v>
      </c>
      <c r="F11" s="266">
        <v>0</v>
      </c>
      <c r="G11" s="265">
        <v>49.08327382926592</v>
      </c>
      <c r="H11" s="265">
        <v>2673766.7999999984</v>
      </c>
    </row>
    <row r="12" spans="1:8" s="215" customFormat="1" ht="15.75">
      <c r="A12" s="162" t="s">
        <v>7</v>
      </c>
      <c r="B12" s="265">
        <v>1.6398104410200291E-5</v>
      </c>
      <c r="C12" s="265">
        <v>2.1192621015270361</v>
      </c>
      <c r="D12" s="265">
        <v>47.824680978546731</v>
      </c>
      <c r="E12" s="265">
        <v>0.1338439173704353</v>
      </c>
      <c r="F12" s="266">
        <v>0</v>
      </c>
      <c r="G12" s="265">
        <v>49.922200488213036</v>
      </c>
      <c r="H12" s="265">
        <v>2317341.0199999972</v>
      </c>
    </row>
    <row r="13" spans="1:8" s="215" customFormat="1" ht="15.75">
      <c r="A13" s="162" t="s">
        <v>6</v>
      </c>
      <c r="B13" s="265">
        <v>3.8415180244331421E-3</v>
      </c>
      <c r="C13" s="265">
        <v>2.392999708213245</v>
      </c>
      <c r="D13" s="265">
        <v>47.112618217158357</v>
      </c>
      <c r="E13" s="265">
        <v>0.1912331654759804</v>
      </c>
      <c r="F13" s="266">
        <v>0</v>
      </c>
      <c r="G13" s="265">
        <v>50.299310414094087</v>
      </c>
      <c r="H13" s="265">
        <v>2977208.469999996</v>
      </c>
    </row>
    <row r="14" spans="1:8" s="215" customFormat="1" ht="15.75">
      <c r="A14" s="164" t="s">
        <v>5</v>
      </c>
      <c r="B14" s="265">
        <v>3.2746345487353083E-3</v>
      </c>
      <c r="C14" s="265">
        <v>1.8157408989214054</v>
      </c>
      <c r="D14" s="265">
        <v>47.866895734399527</v>
      </c>
      <c r="E14" s="265">
        <v>0.13875882986256693</v>
      </c>
      <c r="F14" s="266">
        <v>0</v>
      </c>
      <c r="G14" s="265">
        <v>50.175327100141743</v>
      </c>
      <c r="H14" s="265">
        <v>2854975.069999998</v>
      </c>
    </row>
    <row r="15" spans="1:8" s="215" customFormat="1" ht="15.75">
      <c r="A15" s="164" t="s">
        <v>4</v>
      </c>
      <c r="B15" s="267">
        <v>0</v>
      </c>
      <c r="C15" s="265">
        <v>2.5073901264967349</v>
      </c>
      <c r="D15" s="265">
        <v>48.457253760696467</v>
      </c>
      <c r="E15" s="265">
        <v>0.2631299498913911</v>
      </c>
      <c r="F15" s="266">
        <v>0</v>
      </c>
      <c r="G15" s="265">
        <v>48.772224484745266</v>
      </c>
      <c r="H15" s="265">
        <v>2383548.5099999993</v>
      </c>
    </row>
    <row r="16" spans="1:8" s="215" customFormat="1" ht="15.75">
      <c r="A16" s="164" t="s">
        <v>224</v>
      </c>
      <c r="B16" s="267">
        <v>0</v>
      </c>
      <c r="C16" s="265">
        <v>2.2316062828538743</v>
      </c>
      <c r="D16" s="265">
        <v>48.891524109246674</v>
      </c>
      <c r="E16" s="265">
        <v>0.14270268863017455</v>
      </c>
      <c r="F16" s="266">
        <v>0</v>
      </c>
      <c r="G16" s="265">
        <v>48.734161210019828</v>
      </c>
      <c r="H16" s="265">
        <v>2627315.6</v>
      </c>
    </row>
    <row r="17" spans="1:15" ht="15.75">
      <c r="A17" s="1609" t="s">
        <v>298</v>
      </c>
      <c r="B17" s="1610"/>
      <c r="C17" s="1610"/>
      <c r="D17" s="1610"/>
      <c r="E17" s="1610"/>
      <c r="F17" s="1610"/>
      <c r="G17" s="1610"/>
      <c r="H17" s="1610"/>
    </row>
    <row r="18" spans="1:15" s="214" customFormat="1" ht="15.75">
      <c r="A18" s="261" t="s">
        <v>15</v>
      </c>
      <c r="B18" s="268">
        <v>0.06</v>
      </c>
      <c r="C18" s="262">
        <v>5.5</v>
      </c>
      <c r="D18" s="264">
        <v>40.64</v>
      </c>
      <c r="E18" s="268">
        <v>1</v>
      </c>
      <c r="F18" s="268">
        <v>0</v>
      </c>
      <c r="G18" s="264">
        <v>52.8</v>
      </c>
      <c r="H18" s="264">
        <v>456698.55240749993</v>
      </c>
      <c r="J18" s="214" t="s">
        <v>216</v>
      </c>
    </row>
    <row r="19" spans="1:15" s="214" customFormat="1" ht="15.75">
      <c r="A19" s="261" t="s">
        <v>14</v>
      </c>
      <c r="B19" s="268">
        <v>5.3296214472925513E-2</v>
      </c>
      <c r="C19" s="262">
        <v>3.3938874358459192</v>
      </c>
      <c r="D19" s="264">
        <v>39.432815905726258</v>
      </c>
      <c r="E19" s="268">
        <v>7.1397857348703573E-3</v>
      </c>
      <c r="F19" s="268">
        <v>0</v>
      </c>
      <c r="G19" s="264">
        <v>57.113683887648492</v>
      </c>
      <c r="H19" s="264">
        <v>190150.50069999998</v>
      </c>
      <c r="I19" s="269"/>
      <c r="J19" s="269"/>
      <c r="K19" s="269"/>
      <c r="L19" s="269"/>
      <c r="M19" s="269"/>
      <c r="N19" s="269"/>
      <c r="O19" s="269"/>
    </row>
    <row r="20" spans="1:15" s="271" customFormat="1" ht="15.75">
      <c r="A20" s="162" t="s">
        <v>13</v>
      </c>
      <c r="B20" s="267">
        <v>3.6287963618473E-5</v>
      </c>
      <c r="C20" s="267">
        <v>3.87</v>
      </c>
      <c r="D20" s="265">
        <v>40.85</v>
      </c>
      <c r="E20" s="270">
        <v>0.01</v>
      </c>
      <c r="F20" s="266">
        <v>0</v>
      </c>
      <c r="G20" s="265">
        <v>55.27</v>
      </c>
      <c r="H20" s="265">
        <v>23194.030755</v>
      </c>
    </row>
    <row r="21" spans="1:15" s="271" customFormat="1" ht="15.75">
      <c r="A21" s="162" t="s">
        <v>12</v>
      </c>
      <c r="B21" s="267">
        <v>3.6287963618473E-5</v>
      </c>
      <c r="C21" s="267">
        <v>1.7632014410409746</v>
      </c>
      <c r="D21" s="265">
        <v>39.979999999999997</v>
      </c>
      <c r="E21" s="270">
        <v>2.451366734822882E-2</v>
      </c>
      <c r="F21" s="266">
        <v>0</v>
      </c>
      <c r="G21" s="265">
        <v>58.227339462005382</v>
      </c>
      <c r="H21" s="265">
        <v>18726.074049999999</v>
      </c>
    </row>
    <row r="22" spans="1:15" s="271" customFormat="1" ht="15.75">
      <c r="A22" s="162" t="s">
        <v>11</v>
      </c>
      <c r="B22" s="267">
        <v>6.2465363117330686E-3</v>
      </c>
      <c r="C22" s="267">
        <v>4.5171029136323266</v>
      </c>
      <c r="D22" s="265">
        <v>39.803056256140685</v>
      </c>
      <c r="E22" s="270">
        <v>4.3562900952887895E-2</v>
      </c>
      <c r="F22" s="266">
        <v>0</v>
      </c>
      <c r="G22" s="265">
        <v>55.630031392962373</v>
      </c>
      <c r="H22" s="265">
        <v>16266.368105</v>
      </c>
    </row>
    <row r="23" spans="1:15" s="271" customFormat="1" ht="15.75">
      <c r="A23" s="162" t="s">
        <v>10</v>
      </c>
      <c r="B23" s="267">
        <v>1.1592469632105507E-3</v>
      </c>
      <c r="C23" s="267">
        <v>3.4449700396318126</v>
      </c>
      <c r="D23" s="265">
        <v>41.13473960684815</v>
      </c>
      <c r="E23" s="270">
        <v>2.3053739122861394E-4</v>
      </c>
      <c r="F23" s="266">
        <v>0</v>
      </c>
      <c r="G23" s="265">
        <v>55.418900569165594</v>
      </c>
      <c r="H23" s="265">
        <v>16792.012900000002</v>
      </c>
    </row>
    <row r="24" spans="1:15" s="271" customFormat="1" ht="15.75">
      <c r="A24" s="162" t="s">
        <v>9</v>
      </c>
      <c r="B24" s="267">
        <v>3.8E-3</v>
      </c>
      <c r="C24" s="267">
        <v>3.29</v>
      </c>
      <c r="D24" s="265">
        <v>39.99</v>
      </c>
      <c r="E24" s="270">
        <v>0.01</v>
      </c>
      <c r="F24" s="266">
        <v>0</v>
      </c>
      <c r="G24" s="265">
        <v>56.72</v>
      </c>
      <c r="H24" s="265">
        <v>14084.98680500001</v>
      </c>
    </row>
    <row r="25" spans="1:15" s="271" customFormat="1" ht="15.75">
      <c r="A25" s="162" t="s">
        <v>8</v>
      </c>
      <c r="B25" s="267">
        <v>0.01</v>
      </c>
      <c r="C25" s="267">
        <v>2.84</v>
      </c>
      <c r="D25" s="265">
        <v>40.549999999999997</v>
      </c>
      <c r="E25" s="270">
        <v>2.3053739122861394E-4</v>
      </c>
      <c r="F25" s="266">
        <v>0</v>
      </c>
      <c r="G25" s="265">
        <v>56.61</v>
      </c>
      <c r="H25" s="265">
        <v>14362.168934999998</v>
      </c>
    </row>
    <row r="26" spans="1:15" s="271" customFormat="1" ht="15.75">
      <c r="A26" s="162" t="s">
        <v>7</v>
      </c>
      <c r="B26" s="267">
        <v>2.18E-2</v>
      </c>
      <c r="C26" s="267">
        <v>3.2435999999999998</v>
      </c>
      <c r="D26" s="265">
        <v>36.721499999999999</v>
      </c>
      <c r="E26" s="270">
        <v>2.3053739122861394E-4</v>
      </c>
      <c r="F26" s="266">
        <v>0</v>
      </c>
      <c r="G26" s="265">
        <v>60.012999999999998</v>
      </c>
      <c r="H26" s="265">
        <v>10052.534235000001</v>
      </c>
    </row>
    <row r="27" spans="1:15" s="271" customFormat="1" ht="15.75">
      <c r="A27" s="162" t="s">
        <v>6</v>
      </c>
      <c r="B27" s="267">
        <v>0.01</v>
      </c>
      <c r="C27" s="267">
        <v>2.4500000000000002</v>
      </c>
      <c r="D27" s="265">
        <v>37.270000000000003</v>
      </c>
      <c r="E27" s="270">
        <v>2.3053739122861394E-4</v>
      </c>
      <c r="F27" s="266">
        <v>0</v>
      </c>
      <c r="G27" s="265">
        <v>60.27</v>
      </c>
      <c r="H27" s="265">
        <v>20956.467079999999</v>
      </c>
    </row>
    <row r="28" spans="1:15" s="271" customFormat="1" ht="15.75">
      <c r="A28" s="164" t="s">
        <v>5</v>
      </c>
      <c r="B28" s="267">
        <v>0.17</v>
      </c>
      <c r="C28" s="267">
        <v>3.87</v>
      </c>
      <c r="D28" s="265">
        <v>38.57</v>
      </c>
      <c r="E28" s="270">
        <v>2.3053739122861394E-4</v>
      </c>
      <c r="F28" s="266">
        <v>0</v>
      </c>
      <c r="G28" s="265">
        <v>57.39</v>
      </c>
      <c r="H28" s="265">
        <v>20236.283564999994</v>
      </c>
    </row>
    <row r="29" spans="1:15" s="271" customFormat="1" ht="15.75">
      <c r="A29" s="164" t="s">
        <v>4</v>
      </c>
      <c r="B29" s="267">
        <v>0.25</v>
      </c>
      <c r="C29" s="267">
        <v>3.58</v>
      </c>
      <c r="D29" s="265">
        <v>40.36</v>
      </c>
      <c r="E29" s="270">
        <v>0</v>
      </c>
      <c r="F29" s="266">
        <v>0</v>
      </c>
      <c r="G29" s="265">
        <v>55.81</v>
      </c>
      <c r="H29" s="265">
        <v>20953.057969999998</v>
      </c>
    </row>
    <row r="30" spans="1:15" s="271" customFormat="1" ht="15.75">
      <c r="A30" s="164" t="s">
        <v>224</v>
      </c>
      <c r="B30" s="267">
        <v>0.11318</v>
      </c>
      <c r="C30" s="267">
        <v>4.4638873999999999</v>
      </c>
      <c r="D30" s="265">
        <v>38.531679099999998</v>
      </c>
      <c r="E30" s="270">
        <v>0</v>
      </c>
      <c r="F30" s="266">
        <v>0</v>
      </c>
      <c r="G30" s="265">
        <v>56.891251339999997</v>
      </c>
      <c r="H30" s="265">
        <v>14526.516299999999</v>
      </c>
    </row>
    <row r="31" spans="1:15" ht="15.75">
      <c r="A31" s="1609" t="s">
        <v>299</v>
      </c>
      <c r="B31" s="1610"/>
      <c r="C31" s="1610"/>
      <c r="D31" s="1610"/>
      <c r="E31" s="1610"/>
      <c r="F31" s="1610"/>
      <c r="G31" s="1610"/>
      <c r="H31" s="1610"/>
    </row>
    <row r="32" spans="1:15" s="214" customFormat="1" ht="15.75">
      <c r="A32" s="261" t="s">
        <v>15</v>
      </c>
      <c r="B32" s="268">
        <v>3.3327840364141222E-2</v>
      </c>
      <c r="C32" s="262">
        <v>3.3327840364141222E-2</v>
      </c>
      <c r="D32" s="264">
        <v>2.4728300854881584E-2</v>
      </c>
      <c r="E32" s="268">
        <v>3.3327840364141222E-2</v>
      </c>
      <c r="F32" s="268">
        <v>3.3327840364141222E-2</v>
      </c>
      <c r="G32" s="264">
        <v>100</v>
      </c>
      <c r="H32" s="264">
        <v>1538149.3265452001</v>
      </c>
    </row>
    <row r="33" spans="1:10" s="214" customFormat="1" ht="15.75">
      <c r="A33" s="261" t="s">
        <v>14</v>
      </c>
      <c r="B33" s="268">
        <v>0</v>
      </c>
      <c r="C33" s="272">
        <v>0</v>
      </c>
      <c r="D33" s="264">
        <v>8</v>
      </c>
      <c r="E33" s="268">
        <v>0</v>
      </c>
      <c r="F33" s="268">
        <v>0</v>
      </c>
      <c r="G33" s="264">
        <v>92</v>
      </c>
      <c r="H33" s="264">
        <v>16359.249832999998</v>
      </c>
    </row>
    <row r="34" spans="1:10" s="271" customFormat="1" ht="15.75">
      <c r="A34" s="162" t="s">
        <v>13</v>
      </c>
      <c r="B34" s="267">
        <v>0</v>
      </c>
      <c r="C34" s="267">
        <v>0.23677561839258771</v>
      </c>
      <c r="D34" s="265">
        <v>7.461109172420116</v>
      </c>
      <c r="E34" s="270">
        <v>0</v>
      </c>
      <c r="F34" s="266">
        <v>0</v>
      </c>
      <c r="G34" s="265">
        <v>92.302115209187292</v>
      </c>
      <c r="H34" s="265">
        <v>1760.2298025</v>
      </c>
    </row>
    <row r="35" spans="1:10" s="271" customFormat="1" ht="15.75">
      <c r="A35" s="162" t="s">
        <v>12</v>
      </c>
      <c r="B35" s="267">
        <v>0</v>
      </c>
      <c r="C35" s="267">
        <v>0.36666819183714494</v>
      </c>
      <c r="D35" s="265">
        <v>8.6291762242896564</v>
      </c>
      <c r="E35" s="270">
        <v>0</v>
      </c>
      <c r="F35" s="266">
        <v>0</v>
      </c>
      <c r="G35" s="265">
        <v>91.004155583873199</v>
      </c>
      <c r="H35" s="265">
        <v>1418.5518039999999</v>
      </c>
    </row>
    <row r="36" spans="1:10" s="271" customFormat="1" ht="15.75">
      <c r="A36" s="162" t="s">
        <v>11</v>
      </c>
      <c r="B36" s="267">
        <v>0</v>
      </c>
      <c r="C36" s="267">
        <v>0.11568964542142768</v>
      </c>
      <c r="D36" s="265">
        <v>3.0312569954976611</v>
      </c>
      <c r="E36" s="270">
        <v>0</v>
      </c>
      <c r="F36" s="266">
        <v>0</v>
      </c>
      <c r="G36" s="265">
        <v>96.853053359080903</v>
      </c>
      <c r="H36" s="265">
        <v>3973.8863259999998</v>
      </c>
    </row>
    <row r="37" spans="1:10" s="271" customFormat="1" ht="15.75">
      <c r="A37" s="162" t="s">
        <v>10</v>
      </c>
      <c r="B37" s="267">
        <v>0</v>
      </c>
      <c r="C37" s="267">
        <v>7.5721157699168373E-2</v>
      </c>
      <c r="D37" s="265">
        <v>4.0997970362652643</v>
      </c>
      <c r="E37" s="270">
        <v>0</v>
      </c>
      <c r="F37" s="266">
        <v>0</v>
      </c>
      <c r="G37" s="265">
        <v>95.824481806035564</v>
      </c>
      <c r="H37" s="265">
        <v>3395.1937320000002</v>
      </c>
    </row>
    <row r="38" spans="1:10" s="271" customFormat="1" ht="15.75">
      <c r="A38" s="162" t="s">
        <v>9</v>
      </c>
      <c r="B38" s="267">
        <v>0</v>
      </c>
      <c r="C38" s="267">
        <v>0.20815222242102405</v>
      </c>
      <c r="D38" s="265">
        <v>5.3950628197888681</v>
      </c>
      <c r="E38" s="270">
        <v>0</v>
      </c>
      <c r="F38" s="266">
        <v>0</v>
      </c>
      <c r="G38" s="265">
        <v>94.396784957790103</v>
      </c>
      <c r="H38" s="265">
        <v>2275.2195219999999</v>
      </c>
    </row>
    <row r="39" spans="1:10" s="271" customFormat="1" ht="15.75">
      <c r="A39" s="162" t="s">
        <v>8</v>
      </c>
      <c r="B39" s="267">
        <v>0</v>
      </c>
      <c r="C39" s="267">
        <v>5.5381846412603269E-2</v>
      </c>
      <c r="D39" s="265">
        <v>9.8836908389280342</v>
      </c>
      <c r="E39" s="270">
        <v>0</v>
      </c>
      <c r="F39" s="266">
        <v>0</v>
      </c>
      <c r="G39" s="265">
        <v>90.060927314659367</v>
      </c>
      <c r="H39" s="265">
        <v>1323.5203365</v>
      </c>
    </row>
    <row r="40" spans="1:10" s="271" customFormat="1" ht="15.75">
      <c r="A40" s="162" t="s">
        <v>7</v>
      </c>
      <c r="B40" s="267">
        <v>0</v>
      </c>
      <c r="C40" s="267">
        <v>5.5381846412603269E-2</v>
      </c>
      <c r="D40" s="265">
        <v>13.548100144448604</v>
      </c>
      <c r="E40" s="270">
        <v>0</v>
      </c>
      <c r="F40" s="266">
        <v>0</v>
      </c>
      <c r="G40" s="265">
        <v>86.451899855551389</v>
      </c>
      <c r="H40" s="265">
        <v>587.73672250000004</v>
      </c>
    </row>
    <row r="41" spans="1:10" s="271" customFormat="1" ht="15.75">
      <c r="A41" s="162" t="s">
        <v>6</v>
      </c>
      <c r="B41" s="267">
        <v>0</v>
      </c>
      <c r="C41" s="267">
        <v>0</v>
      </c>
      <c r="D41" s="265">
        <v>10.25401827386488</v>
      </c>
      <c r="E41" s="270">
        <v>0</v>
      </c>
      <c r="F41" s="266">
        <v>0</v>
      </c>
      <c r="G41" s="265">
        <v>89.745981726135113</v>
      </c>
      <c r="H41" s="265">
        <v>438.25195450000001</v>
      </c>
    </row>
    <row r="42" spans="1:10" s="271" customFormat="1" ht="15.75">
      <c r="A42" s="164" t="s">
        <v>5</v>
      </c>
      <c r="B42" s="267">
        <v>0</v>
      </c>
      <c r="C42" s="267">
        <v>0</v>
      </c>
      <c r="D42" s="265">
        <v>10.223309757583202</v>
      </c>
      <c r="E42" s="270">
        <v>0</v>
      </c>
      <c r="F42" s="266">
        <v>0</v>
      </c>
      <c r="G42" s="265">
        <v>89.776690242416805</v>
      </c>
      <c r="H42" s="265">
        <v>465.26303250000001</v>
      </c>
    </row>
    <row r="43" spans="1:10" s="271" customFormat="1" ht="15.75">
      <c r="A43" s="164" t="s">
        <v>4</v>
      </c>
      <c r="B43" s="267">
        <v>0</v>
      </c>
      <c r="C43" s="267">
        <v>0</v>
      </c>
      <c r="D43" s="265">
        <v>7.6429426907175246</v>
      </c>
      <c r="E43" s="270">
        <v>0</v>
      </c>
      <c r="F43" s="266">
        <v>0</v>
      </c>
      <c r="G43" s="265">
        <v>92.357057309282482</v>
      </c>
      <c r="H43" s="265">
        <v>388.06806749999998</v>
      </c>
    </row>
    <row r="44" spans="1:10" s="271" customFormat="1" ht="15.75">
      <c r="A44" s="164" t="s">
        <v>224</v>
      </c>
      <c r="B44" s="267">
        <v>0</v>
      </c>
      <c r="C44" s="267">
        <v>0</v>
      </c>
      <c r="D44" s="265">
        <v>5.1399380202474294</v>
      </c>
      <c r="E44" s="270">
        <v>0</v>
      </c>
      <c r="F44" s="266">
        <v>0</v>
      </c>
      <c r="G44" s="265">
        <v>94.860061979752572</v>
      </c>
      <c r="H44" s="265">
        <v>333.32853299999999</v>
      </c>
    </row>
    <row r="45" spans="1:10" ht="15.75">
      <c r="A45" s="1609" t="s">
        <v>300</v>
      </c>
      <c r="B45" s="1610"/>
      <c r="C45" s="1610"/>
      <c r="D45" s="1610"/>
      <c r="E45" s="1610"/>
      <c r="F45" s="1610"/>
      <c r="G45" s="1610"/>
      <c r="H45" s="1610"/>
    </row>
    <row r="46" spans="1:10" ht="15.75">
      <c r="A46" s="261" t="s">
        <v>15</v>
      </c>
      <c r="B46" s="268">
        <v>3.3327840364141222E-2</v>
      </c>
      <c r="C46" s="262">
        <v>3.2606268454867262</v>
      </c>
      <c r="D46" s="262">
        <v>76.785234692205492</v>
      </c>
      <c r="E46" s="268">
        <v>3.3327840364141222E-2</v>
      </c>
      <c r="F46" s="268">
        <v>3.3327840364141222E-2</v>
      </c>
      <c r="G46" s="262">
        <v>19.954138462307764</v>
      </c>
      <c r="H46" s="262">
        <v>19745.069091800004</v>
      </c>
      <c r="J46" s="211" t="s">
        <v>216</v>
      </c>
    </row>
    <row r="47" spans="1:10" ht="15.75">
      <c r="A47" s="261" t="s">
        <v>14</v>
      </c>
      <c r="B47" s="263">
        <v>0</v>
      </c>
      <c r="C47" s="264">
        <v>5.65</v>
      </c>
      <c r="D47" s="264">
        <v>83.12</v>
      </c>
      <c r="E47" s="263">
        <v>0</v>
      </c>
      <c r="F47" s="263">
        <v>0</v>
      </c>
      <c r="G47" s="264">
        <v>11.23</v>
      </c>
      <c r="H47" s="264">
        <v>15827.715424500002</v>
      </c>
      <c r="J47" s="211" t="s">
        <v>216</v>
      </c>
    </row>
    <row r="48" spans="1:10" s="215" customFormat="1" ht="15.75">
      <c r="A48" s="162" t="s">
        <v>13</v>
      </c>
      <c r="B48" s="270">
        <v>0</v>
      </c>
      <c r="C48" s="273">
        <v>6.0927758433736861</v>
      </c>
      <c r="D48" s="273">
        <v>83.683457155909934</v>
      </c>
      <c r="E48" s="270">
        <v>0</v>
      </c>
      <c r="F48" s="270">
        <v>0</v>
      </c>
      <c r="G48" s="273">
        <v>10.223767000716379</v>
      </c>
      <c r="H48" s="273">
        <v>1656.4774020000011</v>
      </c>
    </row>
    <row r="49" spans="1:9" s="215" customFormat="1" ht="15.75">
      <c r="A49" s="162" t="s">
        <v>12</v>
      </c>
      <c r="B49" s="270">
        <v>0</v>
      </c>
      <c r="C49" s="273">
        <v>5.4617248286254645</v>
      </c>
      <c r="D49" s="273">
        <v>83.570439944044338</v>
      </c>
      <c r="E49" s="270">
        <v>0</v>
      </c>
      <c r="F49" s="270">
        <v>0</v>
      </c>
      <c r="G49" s="273">
        <v>10.967835227330172</v>
      </c>
      <c r="H49" s="273">
        <v>1459.5543075000012</v>
      </c>
    </row>
    <row r="50" spans="1:9" s="215" customFormat="1" ht="15.75">
      <c r="A50" s="162" t="s">
        <v>11</v>
      </c>
      <c r="B50" s="270">
        <v>0</v>
      </c>
      <c r="C50" s="273">
        <v>7.7229626442067714</v>
      </c>
      <c r="D50" s="273">
        <v>80.817704146250364</v>
      </c>
      <c r="E50" s="270">
        <v>3.3327840364141222E-2</v>
      </c>
      <c r="F50" s="270">
        <v>3.3327840364141222E-2</v>
      </c>
      <c r="G50" s="273">
        <v>11.459333209542867</v>
      </c>
      <c r="H50" s="273">
        <v>1451.5145794999989</v>
      </c>
    </row>
    <row r="51" spans="1:9" s="215" customFormat="1" ht="15.75">
      <c r="A51" s="162" t="s">
        <v>10</v>
      </c>
      <c r="B51" s="270">
        <v>0</v>
      </c>
      <c r="C51" s="273">
        <v>7.0568815982536153</v>
      </c>
      <c r="D51" s="273">
        <v>79.893322527799484</v>
      </c>
      <c r="E51" s="270">
        <v>3.3327840364141222E-2</v>
      </c>
      <c r="F51" s="270">
        <v>3.3327840364141222E-2</v>
      </c>
      <c r="G51" s="273">
        <v>13.049795873946962</v>
      </c>
      <c r="H51" s="273">
        <v>1765.7088334999996</v>
      </c>
    </row>
    <row r="52" spans="1:9" s="215" customFormat="1" ht="15.75">
      <c r="A52" s="162" t="s">
        <v>9</v>
      </c>
      <c r="B52" s="270">
        <v>0</v>
      </c>
      <c r="C52" s="273">
        <v>7.1418706261659581</v>
      </c>
      <c r="D52" s="273">
        <v>78.286539120500123</v>
      </c>
      <c r="E52" s="270">
        <v>3.3327840364141222E-2</v>
      </c>
      <c r="F52" s="270">
        <v>3.3327840364141222E-2</v>
      </c>
      <c r="G52" s="273">
        <v>14.57159025333393</v>
      </c>
      <c r="H52" s="273">
        <v>1675.9292140000011</v>
      </c>
    </row>
    <row r="53" spans="1:9" s="215" customFormat="1" ht="15.75">
      <c r="A53" s="162" t="s">
        <v>8</v>
      </c>
      <c r="B53" s="270">
        <v>0</v>
      </c>
      <c r="C53" s="273">
        <v>7.5061144322687694</v>
      </c>
      <c r="D53" s="273">
        <v>83.980228467340083</v>
      </c>
      <c r="E53" s="270">
        <v>0</v>
      </c>
      <c r="F53" s="270">
        <v>0</v>
      </c>
      <c r="G53" s="273">
        <v>8.513657100391125</v>
      </c>
      <c r="H53" s="273">
        <v>2096.9222839999998</v>
      </c>
    </row>
    <row r="54" spans="1:9" s="215" customFormat="1" ht="15.75">
      <c r="A54" s="162" t="s">
        <v>7</v>
      </c>
      <c r="B54" s="270">
        <v>0</v>
      </c>
      <c r="C54" s="273">
        <v>4.475797401892982</v>
      </c>
      <c r="D54" s="273">
        <v>84.464304724893708</v>
      </c>
      <c r="E54" s="270">
        <v>0</v>
      </c>
      <c r="F54" s="270">
        <v>0</v>
      </c>
      <c r="G54" s="273">
        <v>11.059897873213325</v>
      </c>
      <c r="H54" s="273">
        <v>1116.4866115000007</v>
      </c>
    </row>
    <row r="55" spans="1:9" s="215" customFormat="1" ht="15.75">
      <c r="A55" s="162" t="s">
        <v>6</v>
      </c>
      <c r="B55" s="270">
        <v>0</v>
      </c>
      <c r="C55" s="273">
        <v>10.650116496635324</v>
      </c>
      <c r="D55" s="273">
        <v>76.228914931051932</v>
      </c>
      <c r="E55" s="270">
        <v>0</v>
      </c>
      <c r="F55" s="270">
        <v>0</v>
      </c>
      <c r="G55" s="273">
        <v>13.120968572312764</v>
      </c>
      <c r="H55" s="273">
        <v>1077.1920550000007</v>
      </c>
    </row>
    <row r="56" spans="1:9" s="215" customFormat="1" ht="15.75">
      <c r="A56" s="164" t="s">
        <v>5</v>
      </c>
      <c r="B56" s="270">
        <v>0</v>
      </c>
      <c r="C56" s="273">
        <v>3.1734653194073807</v>
      </c>
      <c r="D56" s="273">
        <v>89.050427176518085</v>
      </c>
      <c r="E56" s="270">
        <v>0</v>
      </c>
      <c r="F56" s="270">
        <v>0</v>
      </c>
      <c r="G56" s="273">
        <v>7.7761075040745116</v>
      </c>
      <c r="H56" s="273">
        <v>1451.4128205000006</v>
      </c>
    </row>
    <row r="57" spans="1:9" s="215" customFormat="1" ht="15.75">
      <c r="A57" s="164" t="s">
        <v>4</v>
      </c>
      <c r="B57" s="270">
        <v>0</v>
      </c>
      <c r="C57" s="273">
        <v>2.9196782705322737</v>
      </c>
      <c r="D57" s="273">
        <v>81.650943692897201</v>
      </c>
      <c r="E57" s="270">
        <v>0</v>
      </c>
      <c r="F57" s="270">
        <v>0</v>
      </c>
      <c r="G57" s="273">
        <v>15.429378036570537</v>
      </c>
      <c r="H57" s="273">
        <v>1051.4048724999996</v>
      </c>
    </row>
    <row r="58" spans="1:9" s="215" customFormat="1" ht="15.75">
      <c r="A58" s="164" t="s">
        <v>224</v>
      </c>
      <c r="B58" s="270">
        <v>0</v>
      </c>
      <c r="C58" s="270">
        <v>0</v>
      </c>
      <c r="D58" s="273">
        <v>92.67</v>
      </c>
      <c r="E58" s="270">
        <v>0</v>
      </c>
      <c r="F58" s="270">
        <v>0</v>
      </c>
      <c r="G58" s="273">
        <v>7.33</v>
      </c>
      <c r="H58" s="273">
        <v>1025.1124444999996</v>
      </c>
    </row>
    <row r="59" spans="1:9" ht="32.25" customHeight="1">
      <c r="A59" s="1601" t="s">
        <v>2</v>
      </c>
      <c r="B59" s="1611"/>
      <c r="C59" s="1611"/>
      <c r="D59" s="1611"/>
      <c r="E59" s="1612"/>
      <c r="F59" s="234"/>
      <c r="G59" s="234"/>
      <c r="H59" s="234"/>
    </row>
    <row r="60" spans="1:9" ht="85.5" customHeight="1">
      <c r="A60" s="1601" t="s">
        <v>301</v>
      </c>
      <c r="B60" s="1602"/>
      <c r="C60" s="1602"/>
      <c r="D60" s="1602"/>
      <c r="E60" s="1602"/>
      <c r="F60" s="1602"/>
      <c r="G60" s="1602"/>
      <c r="H60" s="1602"/>
    </row>
    <row r="61" spans="1:9" ht="46.5" customHeight="1">
      <c r="A61" s="1603" t="s">
        <v>302</v>
      </c>
      <c r="B61" s="1604"/>
      <c r="C61" s="1604"/>
      <c r="D61" s="1604"/>
      <c r="E61" s="1604"/>
      <c r="F61" s="1604"/>
      <c r="G61" s="1604"/>
      <c r="H61" s="1604"/>
      <c r="I61" s="1604"/>
    </row>
    <row r="62" spans="1:9" ht="31.5" customHeight="1">
      <c r="A62" s="1605" t="s">
        <v>303</v>
      </c>
      <c r="B62" s="1606"/>
      <c r="C62" s="1606"/>
      <c r="D62" s="1606"/>
      <c r="E62" s="1606"/>
      <c r="F62" s="1606"/>
      <c r="G62" s="1606"/>
      <c r="H62" s="1606"/>
    </row>
    <row r="63" spans="1:9" ht="15" customHeight="1"/>
    <row r="64" spans="1:9" ht="15" customHeight="1"/>
  </sheetData>
  <mergeCells count="9">
    <mergeCell ref="A60:H60"/>
    <mergeCell ref="A61:I61"/>
    <mergeCell ref="A62:H62"/>
    <mergeCell ref="A1:H1"/>
    <mergeCell ref="A3:H3"/>
    <mergeCell ref="A17:H17"/>
    <mergeCell ref="A31:H31"/>
    <mergeCell ref="A45:H45"/>
    <mergeCell ref="A59:E59"/>
  </mergeCells>
  <printOptions horizontalCentered="1"/>
  <pageMargins left="0.45" right="0.45" top="0.75" bottom="0.75" header="0.3" footer="0.3"/>
  <pageSetup paperSize="9" fitToHeight="0"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Z64"/>
  <sheetViews>
    <sheetView zoomScaleNormal="100" workbookViewId="0">
      <selection sqref="A1:L1"/>
    </sheetView>
  </sheetViews>
  <sheetFormatPr defaultColWidth="9.140625" defaultRowHeight="12.75"/>
  <cols>
    <col min="1" max="1" width="14" style="275" customWidth="1"/>
    <col min="2" max="2" width="13.140625" style="275" customWidth="1"/>
    <col min="3" max="3" width="25.5703125" style="275" customWidth="1"/>
    <col min="4" max="4" width="18.5703125" style="332" customWidth="1"/>
    <col min="5" max="5" width="11.28515625" style="275" customWidth="1"/>
    <col min="6" max="6" width="9.85546875" style="275" customWidth="1"/>
    <col min="7" max="7" width="10.5703125" style="275" bestFit="1" customWidth="1"/>
    <col min="8" max="8" width="9.42578125" style="275" customWidth="1"/>
    <col min="9" max="9" width="9.7109375" style="275" customWidth="1"/>
    <col min="10" max="10" width="8.7109375" style="275" customWidth="1"/>
    <col min="11" max="11" width="15.140625" style="275" customWidth="1"/>
    <col min="12" max="13" width="8.7109375" style="275" customWidth="1"/>
    <col min="14" max="14" width="9.5703125" style="275" customWidth="1"/>
    <col min="15" max="15" width="10.140625" style="275" customWidth="1"/>
    <col min="16" max="16384" width="9.140625" style="275"/>
  </cols>
  <sheetData>
    <row r="1" spans="1:17" ht="31.5" customHeight="1">
      <c r="A1" s="1624" t="s">
        <v>304</v>
      </c>
      <c r="B1" s="1624"/>
      <c r="C1" s="1624"/>
      <c r="D1" s="1624"/>
      <c r="E1" s="1624"/>
      <c r="F1" s="274"/>
      <c r="G1" s="274"/>
      <c r="H1" s="274"/>
      <c r="I1" s="274"/>
      <c r="J1" s="274"/>
      <c r="K1" s="274"/>
      <c r="L1" s="274"/>
      <c r="M1" s="274"/>
      <c r="N1" s="274"/>
      <c r="O1" s="274"/>
    </row>
    <row r="2" spans="1:17" ht="63.75" customHeight="1">
      <c r="A2" s="1549" t="s">
        <v>305</v>
      </c>
      <c r="B2" s="1549" t="s">
        <v>306</v>
      </c>
      <c r="C2" s="1549" t="s">
        <v>307</v>
      </c>
      <c r="D2" s="1625" t="s">
        <v>308</v>
      </c>
      <c r="E2" s="1579" t="s">
        <v>239</v>
      </c>
      <c r="F2" s="1627"/>
      <c r="G2" s="1580"/>
      <c r="H2" s="1549" t="s">
        <v>309</v>
      </c>
      <c r="I2" s="1549"/>
      <c r="J2" s="1549"/>
      <c r="K2" s="1550" t="s">
        <v>310</v>
      </c>
      <c r="L2" s="1549" t="s">
        <v>311</v>
      </c>
      <c r="M2" s="1549"/>
      <c r="N2" s="1549" t="s">
        <v>312</v>
      </c>
      <c r="O2" s="1549"/>
    </row>
    <row r="3" spans="1:17" ht="79.5" customHeight="1">
      <c r="A3" s="1549"/>
      <c r="B3" s="1549"/>
      <c r="C3" s="1549"/>
      <c r="D3" s="1626"/>
      <c r="E3" s="276" t="s">
        <v>14</v>
      </c>
      <c r="F3" s="276" t="s">
        <v>313</v>
      </c>
      <c r="G3" s="276" t="s">
        <v>314</v>
      </c>
      <c r="H3" s="276" t="s">
        <v>14</v>
      </c>
      <c r="I3" s="276" t="s">
        <v>313</v>
      </c>
      <c r="J3" s="276" t="s">
        <v>314</v>
      </c>
      <c r="K3" s="1551"/>
      <c r="L3" s="276" t="s">
        <v>313</v>
      </c>
      <c r="M3" s="276" t="s">
        <v>314</v>
      </c>
      <c r="N3" s="177" t="s">
        <v>239</v>
      </c>
      <c r="O3" s="276" t="s">
        <v>315</v>
      </c>
    </row>
    <row r="4" spans="1:17" ht="12.6" customHeight="1">
      <c r="A4" s="1619" t="s">
        <v>316</v>
      </c>
      <c r="B4" s="1619" t="s">
        <v>243</v>
      </c>
      <c r="C4" s="277" t="s">
        <v>317</v>
      </c>
      <c r="D4" s="278" t="s">
        <v>318</v>
      </c>
      <c r="E4" s="279">
        <v>1642337</v>
      </c>
      <c r="F4" s="279">
        <v>153784</v>
      </c>
      <c r="G4" s="279">
        <v>146909</v>
      </c>
      <c r="H4" s="279">
        <v>858938.86608999968</v>
      </c>
      <c r="I4" s="279">
        <v>86818.688540000032</v>
      </c>
      <c r="J4" s="279">
        <v>83285.442329999976</v>
      </c>
      <c r="K4" s="280" t="s">
        <v>319</v>
      </c>
      <c r="L4" s="281">
        <v>57190</v>
      </c>
      <c r="M4" s="281">
        <v>55756</v>
      </c>
      <c r="N4" s="282">
        <v>18993</v>
      </c>
      <c r="O4" s="282">
        <v>10756.5396255</v>
      </c>
      <c r="P4" s="283"/>
      <c r="Q4" s="284"/>
    </row>
    <row r="5" spans="1:17" ht="12.6" customHeight="1">
      <c r="A5" s="1620"/>
      <c r="B5" s="1620"/>
      <c r="C5" s="277" t="s">
        <v>320</v>
      </c>
      <c r="D5" s="278" t="s">
        <v>321</v>
      </c>
      <c r="E5" s="279">
        <v>3517914</v>
      </c>
      <c r="F5" s="279">
        <v>256638</v>
      </c>
      <c r="G5" s="279">
        <v>272618</v>
      </c>
      <c r="H5" s="279">
        <v>183171.75308599998</v>
      </c>
      <c r="I5" s="279">
        <v>14434.227076000001</v>
      </c>
      <c r="J5" s="279">
        <v>15435.604075000003</v>
      </c>
      <c r="K5" s="280" t="s">
        <v>319</v>
      </c>
      <c r="L5" s="281">
        <v>56910</v>
      </c>
      <c r="M5" s="281">
        <v>55794</v>
      </c>
      <c r="N5" s="282">
        <v>15704.15</v>
      </c>
      <c r="O5" s="282">
        <v>887.39743030000011</v>
      </c>
      <c r="P5" s="283"/>
      <c r="Q5" s="284"/>
    </row>
    <row r="6" spans="1:17" ht="12.6" customHeight="1">
      <c r="A6" s="1620"/>
      <c r="B6" s="1620"/>
      <c r="C6" s="277" t="s">
        <v>322</v>
      </c>
      <c r="D6" s="278" t="s">
        <v>323</v>
      </c>
      <c r="E6" s="279">
        <v>668520</v>
      </c>
      <c r="F6" s="279">
        <v>43725</v>
      </c>
      <c r="G6" s="279">
        <v>45565</v>
      </c>
      <c r="H6" s="279">
        <v>2786.0844148999995</v>
      </c>
      <c r="I6" s="279">
        <v>196.35155280000004</v>
      </c>
      <c r="J6" s="279">
        <v>206.75557769999998</v>
      </c>
      <c r="K6" s="280" t="s">
        <v>324</v>
      </c>
      <c r="L6" s="281">
        <v>45553</v>
      </c>
      <c r="M6" s="281">
        <v>44435</v>
      </c>
      <c r="N6" s="282">
        <v>4235.95</v>
      </c>
      <c r="O6" s="282">
        <v>19.12756139</v>
      </c>
      <c r="P6" s="283"/>
      <c r="Q6" s="284"/>
    </row>
    <row r="7" spans="1:17" ht="12.6" customHeight="1">
      <c r="A7" s="1620"/>
      <c r="B7" s="1620"/>
      <c r="C7" s="277" t="s">
        <v>325</v>
      </c>
      <c r="D7" s="278" t="s">
        <v>326</v>
      </c>
      <c r="E7" s="279">
        <v>6874149</v>
      </c>
      <c r="F7" s="279">
        <v>459539</v>
      </c>
      <c r="G7" s="279">
        <v>413427</v>
      </c>
      <c r="H7" s="279">
        <v>3553.8448922000016</v>
      </c>
      <c r="I7" s="279">
        <v>255.40498010000002</v>
      </c>
      <c r="J7" s="279">
        <v>230.91260170000001</v>
      </c>
      <c r="K7" s="280" t="s">
        <v>327</v>
      </c>
      <c r="L7" s="281">
        <v>5610</v>
      </c>
      <c r="M7" s="281">
        <v>5495</v>
      </c>
      <c r="N7" s="282">
        <v>40040.35</v>
      </c>
      <c r="O7" s="282">
        <v>22.328108405000002</v>
      </c>
      <c r="P7" s="283"/>
      <c r="Q7" s="284"/>
    </row>
    <row r="8" spans="1:17" ht="12.6" customHeight="1">
      <c r="A8" s="1620"/>
      <c r="B8" s="1620"/>
      <c r="C8" s="277" t="s">
        <v>328</v>
      </c>
      <c r="D8" s="278" t="s">
        <v>329</v>
      </c>
      <c r="E8" s="279">
        <v>4406159</v>
      </c>
      <c r="F8" s="279">
        <v>348365</v>
      </c>
      <c r="G8" s="279">
        <v>410663</v>
      </c>
      <c r="H8" s="279">
        <v>813416.98989000008</v>
      </c>
      <c r="I8" s="279">
        <v>71922.692921999987</v>
      </c>
      <c r="J8" s="279">
        <v>82490.003273999988</v>
      </c>
      <c r="K8" s="280" t="s">
        <v>330</v>
      </c>
      <c r="L8" s="281">
        <v>68829</v>
      </c>
      <c r="M8" s="281">
        <v>64623</v>
      </c>
      <c r="N8" s="282">
        <v>19718.7</v>
      </c>
      <c r="O8" s="282">
        <v>3947.1761125500002</v>
      </c>
      <c r="P8" s="283"/>
      <c r="Q8" s="284"/>
    </row>
    <row r="9" spans="1:17" ht="12.6" customHeight="1">
      <c r="A9" s="1620"/>
      <c r="B9" s="1620"/>
      <c r="C9" s="277" t="s">
        <v>331</v>
      </c>
      <c r="D9" s="278" t="s">
        <v>332</v>
      </c>
      <c r="E9" s="279">
        <v>11769510</v>
      </c>
      <c r="F9" s="279">
        <v>967053</v>
      </c>
      <c r="G9" s="279">
        <v>932331</v>
      </c>
      <c r="H9" s="279">
        <v>365161.43747699988</v>
      </c>
      <c r="I9" s="279">
        <v>33343.580449500005</v>
      </c>
      <c r="J9" s="279">
        <v>31421.061752499994</v>
      </c>
      <c r="K9" s="280" t="s">
        <v>333</v>
      </c>
      <c r="L9" s="281">
        <v>68831</v>
      </c>
      <c r="M9" s="281">
        <v>64837</v>
      </c>
      <c r="N9" s="282">
        <v>26838.55</v>
      </c>
      <c r="O9" s="282">
        <v>900.28947467500006</v>
      </c>
      <c r="P9" s="283"/>
      <c r="Q9" s="284"/>
    </row>
    <row r="10" spans="1:17" ht="12.6" customHeight="1">
      <c r="A10" s="1620"/>
      <c r="B10" s="1620"/>
      <c r="C10" s="277" t="s">
        <v>334</v>
      </c>
      <c r="D10" s="278" t="s">
        <v>335</v>
      </c>
      <c r="E10" s="279">
        <v>49790704</v>
      </c>
      <c r="F10" s="279">
        <v>4432444</v>
      </c>
      <c r="G10" s="279">
        <v>4057008</v>
      </c>
      <c r="H10" s="279">
        <v>310309.01279329974</v>
      </c>
      <c r="I10" s="279">
        <v>30590.6553035</v>
      </c>
      <c r="J10" s="279">
        <v>27402.035590300002</v>
      </c>
      <c r="K10" s="280" t="s">
        <v>333</v>
      </c>
      <c r="L10" s="281">
        <v>68825</v>
      </c>
      <c r="M10" s="281">
        <v>64845</v>
      </c>
      <c r="N10" s="282">
        <v>132007.35</v>
      </c>
      <c r="O10" s="282">
        <v>887.36184747999994</v>
      </c>
      <c r="P10" s="283"/>
      <c r="Q10" s="284"/>
    </row>
    <row r="11" spans="1:17" ht="29.25" customHeight="1">
      <c r="A11" s="1620"/>
      <c r="B11" s="1621"/>
      <c r="C11" s="285" t="s">
        <v>336</v>
      </c>
      <c r="D11" s="286"/>
      <c r="E11" s="287">
        <v>78669293</v>
      </c>
      <c r="F11" s="287">
        <v>6661548</v>
      </c>
      <c r="G11" s="287">
        <v>6278521</v>
      </c>
      <c r="H11" s="287">
        <v>2537337.9886433994</v>
      </c>
      <c r="I11" s="287">
        <v>237561.60082390002</v>
      </c>
      <c r="J11" s="287">
        <v>240471.81520119996</v>
      </c>
      <c r="K11" s="288"/>
      <c r="L11" s="289"/>
      <c r="M11" s="289"/>
      <c r="N11" s="290"/>
      <c r="O11" s="290"/>
      <c r="P11" s="283"/>
      <c r="Q11" s="284"/>
    </row>
    <row r="12" spans="1:17" ht="12.6" customHeight="1">
      <c r="A12" s="1620"/>
      <c r="B12" s="1616" t="s">
        <v>337</v>
      </c>
      <c r="C12" s="277" t="s">
        <v>338</v>
      </c>
      <c r="D12" s="291" t="s">
        <v>339</v>
      </c>
      <c r="E12" s="279">
        <v>1521474</v>
      </c>
      <c r="F12" s="279">
        <v>123693</v>
      </c>
      <c r="G12" s="279">
        <v>91965</v>
      </c>
      <c r="H12" s="279">
        <v>162912.58897499993</v>
      </c>
      <c r="I12" s="279">
        <v>13396.365675000001</v>
      </c>
      <c r="J12" s="279">
        <v>9942.6912250000005</v>
      </c>
      <c r="K12" s="280" t="s">
        <v>333</v>
      </c>
      <c r="L12" s="292">
        <v>225.9</v>
      </c>
      <c r="M12" s="281">
        <v>208.95</v>
      </c>
      <c r="N12" s="282">
        <v>3760.2</v>
      </c>
      <c r="O12" s="282">
        <v>406.01177499999989</v>
      </c>
      <c r="P12" s="284"/>
      <c r="Q12" s="284"/>
    </row>
    <row r="13" spans="1:17" ht="12.6" customHeight="1">
      <c r="A13" s="1620"/>
      <c r="B13" s="1617"/>
      <c r="C13" s="293" t="s">
        <v>340</v>
      </c>
      <c r="D13" s="294" t="s">
        <v>341</v>
      </c>
      <c r="E13" s="279">
        <v>9336</v>
      </c>
      <c r="F13" s="279" t="s">
        <v>274</v>
      </c>
      <c r="G13" s="279">
        <v>9336</v>
      </c>
      <c r="H13" s="279">
        <v>196.561565</v>
      </c>
      <c r="I13" s="279" t="s">
        <v>274</v>
      </c>
      <c r="J13" s="279">
        <v>196.561565</v>
      </c>
      <c r="K13" s="280" t="s">
        <v>333</v>
      </c>
      <c r="L13" s="292" t="s">
        <v>211</v>
      </c>
      <c r="M13" s="281">
        <v>209.1</v>
      </c>
      <c r="N13" s="282">
        <v>561.28571428571433</v>
      </c>
      <c r="O13" s="282">
        <v>11.799106428571429</v>
      </c>
      <c r="P13" s="284"/>
      <c r="Q13" s="284"/>
    </row>
    <row r="14" spans="1:17" ht="12.6" customHeight="1">
      <c r="A14" s="1620"/>
      <c r="B14" s="1617"/>
      <c r="C14" s="277" t="s">
        <v>342</v>
      </c>
      <c r="D14" s="291" t="s">
        <v>343</v>
      </c>
      <c r="E14" s="279">
        <v>2784122</v>
      </c>
      <c r="F14" s="279">
        <v>214199</v>
      </c>
      <c r="G14" s="279">
        <v>188421</v>
      </c>
      <c r="H14" s="279">
        <v>486897.18443750002</v>
      </c>
      <c r="I14" s="279">
        <v>40715.770112499988</v>
      </c>
      <c r="J14" s="279">
        <v>36374.258162500002</v>
      </c>
      <c r="K14" s="280" t="s">
        <v>333</v>
      </c>
      <c r="L14" s="292">
        <v>787.6</v>
      </c>
      <c r="M14" s="281">
        <v>766.6</v>
      </c>
      <c r="N14" s="282">
        <v>4754.7</v>
      </c>
      <c r="O14" s="282">
        <v>917.80355125000006</v>
      </c>
      <c r="P14" s="284"/>
      <c r="Q14" s="284"/>
    </row>
    <row r="15" spans="1:17" ht="12.6" customHeight="1">
      <c r="A15" s="1620"/>
      <c r="B15" s="1617"/>
      <c r="C15" s="277" t="s">
        <v>344</v>
      </c>
      <c r="D15" s="291" t="s">
        <v>345</v>
      </c>
      <c r="E15" s="279">
        <v>308414</v>
      </c>
      <c r="F15" s="279">
        <v>22887</v>
      </c>
      <c r="G15" s="279">
        <v>21677</v>
      </c>
      <c r="H15" s="279">
        <v>28084.20405</v>
      </c>
      <c r="I15" s="279">
        <v>2158.1559499999998</v>
      </c>
      <c r="J15" s="279">
        <v>1996.9956499999998</v>
      </c>
      <c r="K15" s="280" t="s">
        <v>333</v>
      </c>
      <c r="L15" s="292">
        <v>186.9</v>
      </c>
      <c r="M15" s="281">
        <v>182.85</v>
      </c>
      <c r="N15" s="282">
        <v>755.45</v>
      </c>
      <c r="O15" s="282">
        <v>69.55363250000002</v>
      </c>
      <c r="P15" s="284"/>
      <c r="Q15" s="284"/>
    </row>
    <row r="16" spans="1:17" ht="12.6" customHeight="1">
      <c r="A16" s="1620"/>
      <c r="B16" s="1617"/>
      <c r="C16" s="293" t="s">
        <v>346</v>
      </c>
      <c r="D16" s="294" t="s">
        <v>341</v>
      </c>
      <c r="E16" s="279">
        <v>1070</v>
      </c>
      <c r="F16" s="279" t="s">
        <v>274</v>
      </c>
      <c r="G16" s="279">
        <v>1070</v>
      </c>
      <c r="H16" s="279">
        <v>19.573045</v>
      </c>
      <c r="I16" s="279" t="s">
        <v>274</v>
      </c>
      <c r="J16" s="279">
        <v>19.573045</v>
      </c>
      <c r="K16" s="280" t="s">
        <v>333</v>
      </c>
      <c r="L16" s="292" t="s">
        <v>211</v>
      </c>
      <c r="M16" s="281">
        <v>183.05</v>
      </c>
      <c r="N16" s="282">
        <v>66.2</v>
      </c>
      <c r="O16" s="282">
        <v>1.2117770000000001</v>
      </c>
      <c r="P16" s="284"/>
      <c r="Q16" s="284"/>
    </row>
    <row r="17" spans="1:17" ht="12.6" customHeight="1">
      <c r="A17" s="1620"/>
      <c r="B17" s="1617"/>
      <c r="C17" s="277" t="s">
        <v>347</v>
      </c>
      <c r="D17" s="291" t="s">
        <v>348</v>
      </c>
      <c r="E17" s="279">
        <v>707</v>
      </c>
      <c r="F17" s="279">
        <v>96</v>
      </c>
      <c r="G17" s="279">
        <v>32</v>
      </c>
      <c r="H17" s="279">
        <v>248.25291000000004</v>
      </c>
      <c r="I17" s="279">
        <v>35.423999999999999</v>
      </c>
      <c r="J17" s="279">
        <v>11.676</v>
      </c>
      <c r="K17" s="280" t="s">
        <v>333</v>
      </c>
      <c r="L17" s="292">
        <v>2450</v>
      </c>
      <c r="M17" s="281">
        <v>2189.6</v>
      </c>
      <c r="N17" s="279">
        <v>6</v>
      </c>
      <c r="O17" s="279">
        <v>2.1725490000000001</v>
      </c>
      <c r="P17" s="284"/>
      <c r="Q17" s="284"/>
    </row>
    <row r="18" spans="1:17" ht="12.6" customHeight="1">
      <c r="A18" s="1620"/>
      <c r="B18" s="1617"/>
      <c r="C18" s="277" t="s">
        <v>349</v>
      </c>
      <c r="D18" s="291" t="s">
        <v>345</v>
      </c>
      <c r="E18" s="279">
        <v>1378886</v>
      </c>
      <c r="F18" s="279">
        <v>115374</v>
      </c>
      <c r="G18" s="279">
        <v>124662</v>
      </c>
      <c r="H18" s="279">
        <v>201192.86449999997</v>
      </c>
      <c r="I18" s="279">
        <v>16531.628099999998</v>
      </c>
      <c r="J18" s="279">
        <v>17196.764374999995</v>
      </c>
      <c r="K18" s="280" t="s">
        <v>333</v>
      </c>
      <c r="L18" s="292">
        <v>296.2</v>
      </c>
      <c r="M18" s="281">
        <v>268.39999999999998</v>
      </c>
      <c r="N18" s="282">
        <v>3202.8</v>
      </c>
      <c r="O18" s="282">
        <v>440.95001999999994</v>
      </c>
      <c r="P18" s="284"/>
      <c r="Q18" s="284"/>
    </row>
    <row r="19" spans="1:17" ht="12.6" customHeight="1">
      <c r="A19" s="1620"/>
      <c r="B19" s="1617"/>
      <c r="C19" s="293" t="s">
        <v>350</v>
      </c>
      <c r="D19" s="294" t="s">
        <v>341</v>
      </c>
      <c r="E19" s="279">
        <v>22781</v>
      </c>
      <c r="F19" s="295"/>
      <c r="G19" s="279">
        <v>22781</v>
      </c>
      <c r="H19" s="279">
        <v>616.22527500000001</v>
      </c>
      <c r="I19" s="295"/>
      <c r="J19" s="279">
        <v>616.22527500000001</v>
      </c>
      <c r="K19" s="280" t="s">
        <v>333</v>
      </c>
      <c r="L19" s="296" t="s">
        <v>211</v>
      </c>
      <c r="M19" s="281">
        <v>268.45</v>
      </c>
      <c r="N19" s="281">
        <v>698.125</v>
      </c>
      <c r="O19" s="281">
        <v>18.82564</v>
      </c>
      <c r="P19" s="284"/>
      <c r="Q19" s="284"/>
    </row>
    <row r="20" spans="1:17" ht="27.75" customHeight="1">
      <c r="A20" s="1620"/>
      <c r="B20" s="1618"/>
      <c r="C20" s="285" t="s">
        <v>351</v>
      </c>
      <c r="D20" s="297"/>
      <c r="E20" s="287">
        <v>6026790</v>
      </c>
      <c r="F20" s="287">
        <v>476249</v>
      </c>
      <c r="G20" s="287">
        <v>459944</v>
      </c>
      <c r="H20" s="287">
        <v>880167.45475749986</v>
      </c>
      <c r="I20" s="287">
        <v>72837.343837499982</v>
      </c>
      <c r="J20" s="287">
        <v>66354.745297499991</v>
      </c>
      <c r="K20" s="298" t="s">
        <v>216</v>
      </c>
      <c r="L20" s="289"/>
      <c r="M20" s="289"/>
      <c r="N20" s="290"/>
      <c r="O20" s="290"/>
      <c r="P20" s="283"/>
      <c r="Q20" s="284"/>
    </row>
    <row r="21" spans="1:17" ht="27.75" customHeight="1">
      <c r="A21" s="1620"/>
      <c r="B21" s="1616" t="s">
        <v>352</v>
      </c>
      <c r="C21" s="277" t="s">
        <v>353</v>
      </c>
      <c r="D21" s="299" t="s">
        <v>354</v>
      </c>
      <c r="E21" s="300">
        <v>173081</v>
      </c>
      <c r="F21" s="301" t="s">
        <v>274</v>
      </c>
      <c r="G21" s="301" t="s">
        <v>274</v>
      </c>
      <c r="H21" s="301">
        <v>17561.765449999999</v>
      </c>
      <c r="I21" s="301" t="s">
        <v>274</v>
      </c>
      <c r="J21" s="301" t="s">
        <v>274</v>
      </c>
      <c r="K21" s="280" t="s">
        <v>355</v>
      </c>
      <c r="L21" s="279">
        <v>29840</v>
      </c>
      <c r="M21" s="292" t="s">
        <v>211</v>
      </c>
      <c r="N21" s="302">
        <v>0</v>
      </c>
      <c r="O21" s="302">
        <v>0</v>
      </c>
      <c r="P21" s="284"/>
      <c r="Q21" s="284"/>
    </row>
    <row r="22" spans="1:17" ht="25.5" customHeight="1">
      <c r="A22" s="1620"/>
      <c r="B22" s="1617"/>
      <c r="C22" s="293" t="s">
        <v>356</v>
      </c>
      <c r="D22" s="303" t="s">
        <v>357</v>
      </c>
      <c r="E22" s="300">
        <v>735</v>
      </c>
      <c r="F22" s="301" t="s">
        <v>274</v>
      </c>
      <c r="G22" s="301">
        <v>735</v>
      </c>
      <c r="H22" s="301">
        <v>224.13916799999998</v>
      </c>
      <c r="I22" s="301" t="s">
        <v>274</v>
      </c>
      <c r="J22" s="301">
        <v>224.13916799999998</v>
      </c>
      <c r="K22" s="304" t="s">
        <v>358</v>
      </c>
      <c r="L22" s="292" t="s">
        <v>211</v>
      </c>
      <c r="M22" s="281">
        <v>63260</v>
      </c>
      <c r="N22" s="302">
        <v>155.58333333333334</v>
      </c>
      <c r="O22" s="302">
        <v>47.471296000000002</v>
      </c>
      <c r="P22" s="284"/>
      <c r="Q22" s="284"/>
    </row>
    <row r="23" spans="1:17" ht="12.6" customHeight="1">
      <c r="A23" s="1620"/>
      <c r="B23" s="1617"/>
      <c r="C23" s="277" t="s">
        <v>359</v>
      </c>
      <c r="D23" s="278" t="s">
        <v>360</v>
      </c>
      <c r="E23" s="305" t="s">
        <v>274</v>
      </c>
      <c r="F23" s="305" t="s">
        <v>274</v>
      </c>
      <c r="G23" s="305" t="s">
        <v>274</v>
      </c>
      <c r="H23" s="305" t="s">
        <v>274</v>
      </c>
      <c r="I23" s="305" t="s">
        <v>274</v>
      </c>
      <c r="J23" s="305" t="s">
        <v>274</v>
      </c>
      <c r="K23" s="280" t="s">
        <v>361</v>
      </c>
      <c r="L23" s="292" t="s">
        <v>211</v>
      </c>
      <c r="M23" s="292" t="s">
        <v>211</v>
      </c>
      <c r="N23" s="282">
        <v>3.2464545454545454E-2</v>
      </c>
      <c r="O23" s="282">
        <v>3.2464545454545454E-2</v>
      </c>
      <c r="P23" s="284"/>
      <c r="Q23" s="284"/>
    </row>
    <row r="24" spans="1:17" ht="12.6" customHeight="1">
      <c r="A24" s="1620"/>
      <c r="B24" s="1617"/>
      <c r="C24" s="306" t="s">
        <v>362</v>
      </c>
      <c r="D24" s="278" t="s">
        <v>363</v>
      </c>
      <c r="E24" s="301">
        <v>77667</v>
      </c>
      <c r="F24" s="301">
        <v>6974</v>
      </c>
      <c r="G24" s="301">
        <v>4554</v>
      </c>
      <c r="H24" s="301">
        <v>2881.0741355999999</v>
      </c>
      <c r="I24" s="301">
        <v>260.53991639999998</v>
      </c>
      <c r="J24" s="301">
        <v>167.51048040000003</v>
      </c>
      <c r="K24" s="280" t="s">
        <v>364</v>
      </c>
      <c r="L24" s="281">
        <v>1016.1</v>
      </c>
      <c r="M24" s="281">
        <v>1047.5999999999999</v>
      </c>
      <c r="N24" s="282">
        <v>1143.05</v>
      </c>
      <c r="O24" s="282">
        <v>42.011157779999998</v>
      </c>
      <c r="P24" s="284"/>
      <c r="Q24" s="284"/>
    </row>
    <row r="25" spans="1:17" ht="12.6" customHeight="1">
      <c r="A25" s="1620"/>
      <c r="B25" s="1617"/>
      <c r="C25" s="277" t="s">
        <v>365</v>
      </c>
      <c r="D25" s="278" t="s">
        <v>366</v>
      </c>
      <c r="E25" s="301">
        <v>63</v>
      </c>
      <c r="F25" s="305">
        <v>2</v>
      </c>
      <c r="G25" s="305">
        <v>1</v>
      </c>
      <c r="H25" s="301">
        <v>2.4509999999999996</v>
      </c>
      <c r="I25" s="305">
        <v>6.6100000000000006E-2</v>
      </c>
      <c r="J25" s="305">
        <v>3.1899999999999998E-2</v>
      </c>
      <c r="K25" s="280" t="s">
        <v>367</v>
      </c>
      <c r="L25" s="281">
        <v>1652.5</v>
      </c>
      <c r="M25" s="281">
        <v>1595</v>
      </c>
      <c r="N25" s="282">
        <v>5</v>
      </c>
      <c r="O25" s="282">
        <v>0.16203749999999997</v>
      </c>
      <c r="P25" s="284"/>
      <c r="Q25" s="284"/>
    </row>
    <row r="26" spans="1:17" ht="12.6" customHeight="1">
      <c r="A26" s="1620"/>
      <c r="B26" s="1617"/>
      <c r="C26" s="277" t="s">
        <v>368</v>
      </c>
      <c r="D26" s="278" t="s">
        <v>369</v>
      </c>
      <c r="E26" s="301">
        <v>243</v>
      </c>
      <c r="F26" s="305" t="s">
        <v>274</v>
      </c>
      <c r="G26" s="305" t="s">
        <v>274</v>
      </c>
      <c r="H26" s="301">
        <v>4.1797529999999989</v>
      </c>
      <c r="I26" s="305" t="s">
        <v>274</v>
      </c>
      <c r="J26" s="305" t="s">
        <v>274</v>
      </c>
      <c r="K26" s="280" t="s">
        <v>370</v>
      </c>
      <c r="L26" s="292" t="s">
        <v>211</v>
      </c>
      <c r="M26" s="292" t="s">
        <v>211</v>
      </c>
      <c r="N26" s="302">
        <v>0</v>
      </c>
      <c r="O26" s="302">
        <v>0</v>
      </c>
      <c r="P26" s="284"/>
      <c r="Q26" s="284"/>
    </row>
    <row r="27" spans="1:17" ht="15" customHeight="1">
      <c r="A27" s="1620"/>
      <c r="B27" s="1618"/>
      <c r="C27" s="288" t="s">
        <v>371</v>
      </c>
      <c r="D27" s="297"/>
      <c r="E27" s="287">
        <v>251789</v>
      </c>
      <c r="F27" s="287">
        <v>6976</v>
      </c>
      <c r="G27" s="287">
        <v>5290</v>
      </c>
      <c r="H27" s="287">
        <v>20673.609506600002</v>
      </c>
      <c r="I27" s="287">
        <v>260.60601639999999</v>
      </c>
      <c r="J27" s="287">
        <v>391.68154840000005</v>
      </c>
      <c r="K27" s="298"/>
      <c r="L27" s="289"/>
      <c r="M27" s="289"/>
      <c r="N27" s="290"/>
      <c r="O27" s="290"/>
      <c r="P27" s="283"/>
      <c r="Q27" s="284"/>
    </row>
    <row r="28" spans="1:17" ht="12.6" customHeight="1">
      <c r="A28" s="1620"/>
      <c r="B28" s="1616" t="s">
        <v>233</v>
      </c>
      <c r="C28" s="277" t="s">
        <v>372</v>
      </c>
      <c r="D28" s="291" t="s">
        <v>373</v>
      </c>
      <c r="E28" s="279">
        <v>11424885</v>
      </c>
      <c r="F28" s="279">
        <v>738614</v>
      </c>
      <c r="G28" s="279">
        <v>793536</v>
      </c>
      <c r="H28" s="279">
        <v>839735.10997999995</v>
      </c>
      <c r="I28" s="279">
        <v>47302.452659999995</v>
      </c>
      <c r="J28" s="279">
        <v>50607.506280000001</v>
      </c>
      <c r="K28" s="280" t="s">
        <v>374</v>
      </c>
      <c r="L28" s="281">
        <v>6463</v>
      </c>
      <c r="M28" s="281">
        <v>6404</v>
      </c>
      <c r="N28" s="282">
        <v>7995.7</v>
      </c>
      <c r="O28" s="282">
        <v>508.38898699999993</v>
      </c>
      <c r="P28" s="284"/>
      <c r="Q28" s="284"/>
    </row>
    <row r="29" spans="1:17" ht="12.6" customHeight="1">
      <c r="A29" s="1620"/>
      <c r="B29" s="1617"/>
      <c r="C29" s="277" t="s">
        <v>375</v>
      </c>
      <c r="D29" s="291" t="s">
        <v>376</v>
      </c>
      <c r="E29" s="279">
        <v>19847571</v>
      </c>
      <c r="F29" s="279">
        <v>1763127</v>
      </c>
      <c r="G29" s="279">
        <v>2124742</v>
      </c>
      <c r="H29" s="279">
        <v>1259329.9105000002</v>
      </c>
      <c r="I29" s="279">
        <v>63081.056612500004</v>
      </c>
      <c r="J29" s="279">
        <v>54526.921449999994</v>
      </c>
      <c r="K29" s="280" t="s">
        <v>377</v>
      </c>
      <c r="L29" s="281">
        <v>224.1</v>
      </c>
      <c r="M29" s="281">
        <v>219</v>
      </c>
      <c r="N29" s="282">
        <v>43945.4</v>
      </c>
      <c r="O29" s="282">
        <v>1125.15119</v>
      </c>
      <c r="P29" s="284"/>
      <c r="Q29" s="284"/>
    </row>
    <row r="30" spans="1:17" ht="15" customHeight="1">
      <c r="A30" s="1620"/>
      <c r="B30" s="1618"/>
      <c r="C30" s="288" t="s">
        <v>378</v>
      </c>
      <c r="D30" s="297"/>
      <c r="E30" s="287">
        <v>31272456</v>
      </c>
      <c r="F30" s="287">
        <v>2501741</v>
      </c>
      <c r="G30" s="287">
        <v>2918278</v>
      </c>
      <c r="H30" s="287">
        <v>2099065.0204800004</v>
      </c>
      <c r="I30" s="287">
        <v>110383.5092725</v>
      </c>
      <c r="J30" s="287">
        <v>105134.42773</v>
      </c>
      <c r="K30" s="298"/>
      <c r="L30" s="289"/>
      <c r="M30" s="289"/>
      <c r="N30" s="290"/>
      <c r="O30" s="290"/>
      <c r="P30" s="283"/>
      <c r="Q30" s="284"/>
    </row>
    <row r="31" spans="1:17" ht="25.5" customHeight="1">
      <c r="A31" s="1620"/>
      <c r="B31" s="1616" t="s">
        <v>379</v>
      </c>
      <c r="C31" s="306" t="s">
        <v>380</v>
      </c>
      <c r="D31" s="307">
        <v>50</v>
      </c>
      <c r="E31" s="308">
        <v>295866</v>
      </c>
      <c r="F31" s="279">
        <v>18899</v>
      </c>
      <c r="G31" s="279">
        <v>15819</v>
      </c>
      <c r="H31" s="279">
        <v>21492.063754999988</v>
      </c>
      <c r="I31" s="279">
        <v>1474.25818</v>
      </c>
      <c r="J31" s="279">
        <v>1226.3068149999999</v>
      </c>
      <c r="K31" s="280" t="s">
        <v>381</v>
      </c>
      <c r="L31" s="281">
        <v>15706.7</v>
      </c>
      <c r="M31" s="281">
        <v>15088</v>
      </c>
      <c r="N31" s="282">
        <v>530.75</v>
      </c>
      <c r="O31" s="282">
        <v>40.846321249999995</v>
      </c>
      <c r="P31" s="309"/>
      <c r="Q31" s="284"/>
    </row>
    <row r="32" spans="1:17" ht="25.5" customHeight="1">
      <c r="A32" s="1620"/>
      <c r="B32" s="1617"/>
      <c r="C32" s="306" t="s">
        <v>235</v>
      </c>
      <c r="D32" s="307">
        <v>125</v>
      </c>
      <c r="E32" s="279">
        <v>43</v>
      </c>
      <c r="F32" s="279">
        <v>0</v>
      </c>
      <c r="G32" s="279">
        <v>0</v>
      </c>
      <c r="H32" s="279">
        <v>4.5177249999999995</v>
      </c>
      <c r="I32" s="279">
        <v>0</v>
      </c>
      <c r="J32" s="279">
        <v>0</v>
      </c>
      <c r="K32" s="280" t="s">
        <v>381</v>
      </c>
      <c r="L32" s="281">
        <v>6310.76</v>
      </c>
      <c r="M32" s="281">
        <v>6174</v>
      </c>
      <c r="N32" s="302">
        <v>0</v>
      </c>
      <c r="O32" s="302">
        <v>0</v>
      </c>
      <c r="P32" s="309"/>
      <c r="Q32" s="284"/>
    </row>
    <row r="33" spans="1:17" ht="25.5" customHeight="1">
      <c r="A33" s="1620"/>
      <c r="B33" s="1617"/>
      <c r="C33" s="306" t="s">
        <v>236</v>
      </c>
      <c r="D33" s="307">
        <v>50</v>
      </c>
      <c r="E33" s="279">
        <v>28</v>
      </c>
      <c r="F33" s="279">
        <v>0</v>
      </c>
      <c r="G33" s="279">
        <v>0</v>
      </c>
      <c r="H33" s="279">
        <v>3.0077499999999997</v>
      </c>
      <c r="I33" s="279">
        <v>0</v>
      </c>
      <c r="J33" s="279">
        <v>0</v>
      </c>
      <c r="K33" s="280" t="s">
        <v>381</v>
      </c>
      <c r="L33" s="281">
        <v>19209.759999999998</v>
      </c>
      <c r="M33" s="281">
        <v>17992</v>
      </c>
      <c r="N33" s="302">
        <v>0</v>
      </c>
      <c r="O33" s="302">
        <v>0</v>
      </c>
      <c r="P33" s="309"/>
      <c r="Q33" s="284"/>
    </row>
    <row r="34" spans="1:17" ht="29.25" customHeight="1">
      <c r="A34" s="1620"/>
      <c r="B34" s="1618"/>
      <c r="C34" s="285" t="s">
        <v>382</v>
      </c>
      <c r="D34" s="298"/>
      <c r="E34" s="287">
        <v>295937</v>
      </c>
      <c r="F34" s="287">
        <v>18899</v>
      </c>
      <c r="G34" s="287">
        <v>15819</v>
      </c>
      <c r="H34" s="287">
        <v>21499.58922999999</v>
      </c>
      <c r="I34" s="287">
        <v>1474.25818</v>
      </c>
      <c r="J34" s="287">
        <v>1226.3068149999999</v>
      </c>
      <c r="K34" s="298"/>
      <c r="L34" s="289"/>
      <c r="M34" s="289"/>
      <c r="N34" s="290"/>
      <c r="O34" s="290"/>
      <c r="P34" s="283"/>
      <c r="Q34" s="284"/>
    </row>
    <row r="35" spans="1:17" ht="50.25" customHeight="1">
      <c r="A35" s="1621"/>
      <c r="B35" s="310" t="s">
        <v>383</v>
      </c>
      <c r="C35" s="311" t="s">
        <v>384</v>
      </c>
      <c r="D35" s="312"/>
      <c r="E35" s="313">
        <v>116516265</v>
      </c>
      <c r="F35" s="313">
        <v>9665413</v>
      </c>
      <c r="G35" s="313">
        <v>9677852</v>
      </c>
      <c r="H35" s="313">
        <v>5558743.6626174999</v>
      </c>
      <c r="I35" s="313">
        <v>422517.31813029997</v>
      </c>
      <c r="J35" s="313">
        <v>413578.97659209999</v>
      </c>
      <c r="K35" s="314"/>
      <c r="L35" s="315"/>
      <c r="M35" s="315"/>
      <c r="N35" s="316"/>
      <c r="O35" s="316"/>
      <c r="P35" s="284"/>
      <c r="Q35" s="284"/>
    </row>
    <row r="36" spans="1:17" ht="12.6" customHeight="1">
      <c r="A36" s="1616" t="s">
        <v>385</v>
      </c>
      <c r="B36" s="1619" t="s">
        <v>231</v>
      </c>
      <c r="C36" s="277" t="s">
        <v>317</v>
      </c>
      <c r="D36" s="278" t="s">
        <v>386</v>
      </c>
      <c r="E36" s="317">
        <v>561656</v>
      </c>
      <c r="F36" s="318">
        <v>70972</v>
      </c>
      <c r="G36" s="318">
        <v>44752</v>
      </c>
      <c r="H36" s="318">
        <v>296854.87595000013</v>
      </c>
      <c r="I36" s="318">
        <v>39676.405710000006</v>
      </c>
      <c r="J36" s="318">
        <v>25574.638490000005</v>
      </c>
      <c r="K36" s="280" t="s">
        <v>319</v>
      </c>
      <c r="L36" s="319" t="s">
        <v>211</v>
      </c>
      <c r="M36" s="319" t="s">
        <v>211</v>
      </c>
      <c r="N36" s="282">
        <v>5068.55</v>
      </c>
      <c r="O36" s="282">
        <v>2891.4234064999996</v>
      </c>
      <c r="P36" s="284"/>
      <c r="Q36" s="284"/>
    </row>
    <row r="37" spans="1:17" ht="12.6" customHeight="1">
      <c r="A37" s="1617"/>
      <c r="B37" s="1620"/>
      <c r="C37" s="277" t="s">
        <v>387</v>
      </c>
      <c r="D37" s="278" t="s">
        <v>321</v>
      </c>
      <c r="E37" s="318">
        <v>490995</v>
      </c>
      <c r="F37" s="318">
        <v>56525</v>
      </c>
      <c r="G37" s="318">
        <v>50641</v>
      </c>
      <c r="H37" s="318">
        <v>26003.68784199997</v>
      </c>
      <c r="I37" s="318">
        <v>3162.3857519999997</v>
      </c>
      <c r="J37" s="318">
        <v>2888.1602240000002</v>
      </c>
      <c r="K37" s="280" t="s">
        <v>319</v>
      </c>
      <c r="L37" s="319" t="s">
        <v>211</v>
      </c>
      <c r="M37" s="319" t="s">
        <v>211</v>
      </c>
      <c r="N37" s="282">
        <v>2358.85</v>
      </c>
      <c r="O37" s="282">
        <v>135.17172995000001</v>
      </c>
      <c r="P37" s="284"/>
      <c r="Q37" s="284"/>
    </row>
    <row r="38" spans="1:17" ht="12.6" customHeight="1">
      <c r="A38" s="1617"/>
      <c r="B38" s="1620"/>
      <c r="C38" s="277" t="s">
        <v>388</v>
      </c>
      <c r="D38" s="278" t="s">
        <v>329</v>
      </c>
      <c r="E38" s="318">
        <v>417616</v>
      </c>
      <c r="F38" s="318">
        <v>30346</v>
      </c>
      <c r="G38" s="318">
        <v>73634</v>
      </c>
      <c r="H38" s="318">
        <v>79159.370412000062</v>
      </c>
      <c r="I38" s="318">
        <v>6350.7838694999991</v>
      </c>
      <c r="J38" s="318">
        <v>14943.746652</v>
      </c>
      <c r="K38" s="280" t="s">
        <v>389</v>
      </c>
      <c r="L38" s="319" t="s">
        <v>211</v>
      </c>
      <c r="M38" s="319" t="s">
        <v>211</v>
      </c>
      <c r="N38" s="282">
        <v>4014.05</v>
      </c>
      <c r="O38" s="282">
        <v>815.52851317499994</v>
      </c>
      <c r="P38" s="284"/>
      <c r="Q38" s="284"/>
    </row>
    <row r="39" spans="1:17" ht="12.6" customHeight="1">
      <c r="A39" s="1617"/>
      <c r="B39" s="1620"/>
      <c r="C39" s="277" t="s">
        <v>331</v>
      </c>
      <c r="D39" s="278" t="s">
        <v>332</v>
      </c>
      <c r="E39" s="318">
        <v>365587</v>
      </c>
      <c r="F39" s="318">
        <v>34997</v>
      </c>
      <c r="G39" s="318">
        <v>71710</v>
      </c>
      <c r="H39" s="318">
        <v>11775.1876835</v>
      </c>
      <c r="I39" s="318">
        <v>1218.9536980000003</v>
      </c>
      <c r="J39" s="318">
        <v>2453.53396625</v>
      </c>
      <c r="K39" s="280" t="s">
        <v>389</v>
      </c>
      <c r="L39" s="319" t="s">
        <v>211</v>
      </c>
      <c r="M39" s="319" t="s">
        <v>211</v>
      </c>
      <c r="N39" s="282">
        <v>4209.8999999999996</v>
      </c>
      <c r="O39" s="282">
        <v>143.56926196249998</v>
      </c>
      <c r="P39" s="284"/>
      <c r="Q39" s="284"/>
    </row>
    <row r="40" spans="1:17" ht="27.75" customHeight="1">
      <c r="A40" s="1617"/>
      <c r="B40" s="1621"/>
      <c r="C40" s="285" t="s">
        <v>336</v>
      </c>
      <c r="D40" s="297"/>
      <c r="E40" s="287">
        <v>1835854</v>
      </c>
      <c r="F40" s="287">
        <v>192840</v>
      </c>
      <c r="G40" s="287">
        <v>240737</v>
      </c>
      <c r="H40" s="287">
        <v>413793.12188750017</v>
      </c>
      <c r="I40" s="287">
        <v>50408.529029500001</v>
      </c>
      <c r="J40" s="287">
        <v>45860.079332250003</v>
      </c>
      <c r="K40" s="298"/>
      <c r="L40" s="289"/>
      <c r="M40" s="289"/>
      <c r="N40" s="290"/>
      <c r="O40" s="290"/>
      <c r="P40" s="283"/>
      <c r="Q40" s="284"/>
    </row>
    <row r="41" spans="1:17" ht="12.6" customHeight="1">
      <c r="A41" s="1617"/>
      <c r="B41" s="1616" t="s">
        <v>390</v>
      </c>
      <c r="C41" s="320" t="s">
        <v>342</v>
      </c>
      <c r="D41" s="291" t="s">
        <v>391</v>
      </c>
      <c r="E41" s="279">
        <v>2711</v>
      </c>
      <c r="F41" s="279">
        <v>519</v>
      </c>
      <c r="G41" s="279">
        <v>127</v>
      </c>
      <c r="H41" s="279">
        <v>482.83890000000014</v>
      </c>
      <c r="I41" s="279">
        <v>97.733265000000003</v>
      </c>
      <c r="J41" s="279">
        <v>24.930235000000003</v>
      </c>
      <c r="K41" s="280" t="s">
        <v>389</v>
      </c>
      <c r="L41" s="319" t="s">
        <v>211</v>
      </c>
      <c r="M41" s="319" t="s">
        <v>211</v>
      </c>
      <c r="N41" s="282">
        <v>32.25</v>
      </c>
      <c r="O41" s="282">
        <v>6.3159587500000001</v>
      </c>
      <c r="P41" s="284"/>
      <c r="Q41" s="284"/>
    </row>
    <row r="42" spans="1:17" ht="12.6" customHeight="1">
      <c r="A42" s="1617"/>
      <c r="B42" s="1617"/>
      <c r="C42" s="277" t="s">
        <v>347</v>
      </c>
      <c r="D42" s="291" t="s">
        <v>392</v>
      </c>
      <c r="E42" s="305">
        <v>0</v>
      </c>
      <c r="F42" s="305">
        <v>0</v>
      </c>
      <c r="G42" s="305">
        <v>0</v>
      </c>
      <c r="H42" s="305">
        <v>0</v>
      </c>
      <c r="I42" s="305">
        <v>0</v>
      </c>
      <c r="J42" s="305">
        <v>0</v>
      </c>
      <c r="K42" s="280" t="s">
        <v>389</v>
      </c>
      <c r="L42" s="319" t="s">
        <v>211</v>
      </c>
      <c r="M42" s="319" t="s">
        <v>211</v>
      </c>
      <c r="N42" s="302">
        <v>0</v>
      </c>
      <c r="O42" s="302">
        <v>0</v>
      </c>
      <c r="P42" s="284"/>
      <c r="Q42" s="284"/>
    </row>
    <row r="43" spans="1:17" ht="12.6" customHeight="1">
      <c r="A43" s="1617"/>
      <c r="B43" s="1617"/>
      <c r="C43" s="320" t="s">
        <v>349</v>
      </c>
      <c r="D43" s="291" t="s">
        <v>393</v>
      </c>
      <c r="E43" s="279">
        <v>180</v>
      </c>
      <c r="F43" s="279">
        <v>10</v>
      </c>
      <c r="G43" s="279">
        <v>15</v>
      </c>
      <c r="H43" s="279">
        <v>27.313275000000015</v>
      </c>
      <c r="I43" s="279">
        <v>1.4336800000000001</v>
      </c>
      <c r="J43" s="279">
        <v>2.0574849999999998</v>
      </c>
      <c r="K43" s="280" t="s">
        <v>389</v>
      </c>
      <c r="L43" s="319" t="s">
        <v>211</v>
      </c>
      <c r="M43" s="319" t="s">
        <v>211</v>
      </c>
      <c r="N43" s="282">
        <v>2.2999999999999998</v>
      </c>
      <c r="O43" s="282">
        <v>0.31469125000000009</v>
      </c>
      <c r="P43" s="283"/>
      <c r="Q43" s="284"/>
    </row>
    <row r="44" spans="1:17" ht="27" customHeight="1">
      <c r="A44" s="1617"/>
      <c r="B44" s="1618"/>
      <c r="C44" s="285" t="s">
        <v>351</v>
      </c>
      <c r="D44" s="297"/>
      <c r="E44" s="287">
        <v>2891</v>
      </c>
      <c r="F44" s="287">
        <v>529</v>
      </c>
      <c r="G44" s="287">
        <v>142</v>
      </c>
      <c r="H44" s="287">
        <v>510.15217500000017</v>
      </c>
      <c r="I44" s="287">
        <v>99.166944999999998</v>
      </c>
      <c r="J44" s="287">
        <v>26.987720000000003</v>
      </c>
      <c r="K44" s="298"/>
      <c r="L44" s="289"/>
      <c r="M44" s="289"/>
      <c r="N44" s="290"/>
      <c r="O44" s="290"/>
      <c r="P44" s="284"/>
      <c r="Q44" s="284"/>
    </row>
    <row r="45" spans="1:17" ht="12.6" customHeight="1">
      <c r="A45" s="1617"/>
      <c r="B45" s="1616" t="s">
        <v>233</v>
      </c>
      <c r="C45" s="320" t="s">
        <v>372</v>
      </c>
      <c r="D45" s="291" t="s">
        <v>373</v>
      </c>
      <c r="E45" s="318">
        <v>78187303</v>
      </c>
      <c r="F45" s="318">
        <v>8897648</v>
      </c>
      <c r="G45" s="318">
        <v>11661697</v>
      </c>
      <c r="H45" s="318">
        <v>5635270.934669002</v>
      </c>
      <c r="I45" s="318">
        <v>583279.26711400005</v>
      </c>
      <c r="J45" s="318">
        <v>761098.78114800004</v>
      </c>
      <c r="K45" s="280" t="s">
        <v>374</v>
      </c>
      <c r="L45" s="319" t="s">
        <v>211</v>
      </c>
      <c r="M45" s="319" t="s">
        <v>211</v>
      </c>
      <c r="N45" s="321">
        <v>40403.9</v>
      </c>
      <c r="O45" s="321">
        <v>2648.6677563500002</v>
      </c>
      <c r="P45" s="283"/>
      <c r="Q45" s="284"/>
    </row>
    <row r="46" spans="1:17" ht="12.6" customHeight="1">
      <c r="A46" s="1617"/>
      <c r="B46" s="1617"/>
      <c r="C46" s="277" t="s">
        <v>375</v>
      </c>
      <c r="D46" s="291" t="s">
        <v>376</v>
      </c>
      <c r="E46" s="318">
        <v>23198160</v>
      </c>
      <c r="F46" s="318">
        <v>3380648</v>
      </c>
      <c r="G46" s="318">
        <v>3395141</v>
      </c>
      <c r="H46" s="318">
        <v>1431778.8905999993</v>
      </c>
      <c r="I46" s="318">
        <v>135469.94208124999</v>
      </c>
      <c r="J46" s="318">
        <v>93092.97271875001</v>
      </c>
      <c r="K46" s="280" t="s">
        <v>377</v>
      </c>
      <c r="L46" s="319" t="s">
        <v>211</v>
      </c>
      <c r="M46" s="319" t="s">
        <v>211</v>
      </c>
      <c r="N46" s="321">
        <v>57781.8</v>
      </c>
      <c r="O46" s="321">
        <v>1844.295571875</v>
      </c>
      <c r="P46" s="284"/>
      <c r="Q46" s="284"/>
    </row>
    <row r="47" spans="1:17" s="323" customFormat="1" ht="27.75" customHeight="1">
      <c r="A47" s="1617"/>
      <c r="B47" s="1618"/>
      <c r="C47" s="285" t="s">
        <v>394</v>
      </c>
      <c r="D47" s="297"/>
      <c r="E47" s="287">
        <v>101385463</v>
      </c>
      <c r="F47" s="287">
        <v>12278296</v>
      </c>
      <c r="G47" s="287">
        <v>15056838</v>
      </c>
      <c r="H47" s="287">
        <v>7067049.8252690015</v>
      </c>
      <c r="I47" s="287">
        <v>718749.20919525006</v>
      </c>
      <c r="J47" s="287">
        <v>854191.75386675005</v>
      </c>
      <c r="K47" s="298"/>
      <c r="L47" s="322"/>
      <c r="M47" s="322"/>
      <c r="N47" s="322"/>
      <c r="O47" s="322"/>
      <c r="P47" s="283"/>
      <c r="Q47" s="284"/>
    </row>
    <row r="48" spans="1:17" ht="53.25" customHeight="1">
      <c r="A48" s="1618"/>
      <c r="B48" s="311" t="s">
        <v>395</v>
      </c>
      <c r="C48" s="311" t="s">
        <v>395</v>
      </c>
      <c r="D48" s="312"/>
      <c r="E48" s="313">
        <v>103224208</v>
      </c>
      <c r="F48" s="313">
        <v>12471665</v>
      </c>
      <c r="G48" s="313">
        <v>15297717</v>
      </c>
      <c r="H48" s="313">
        <v>7481353.0993315019</v>
      </c>
      <c r="I48" s="313">
        <v>769256.9051697501</v>
      </c>
      <c r="J48" s="313">
        <v>900078.82091900008</v>
      </c>
      <c r="K48" s="314"/>
      <c r="L48" s="324"/>
      <c r="M48" s="324"/>
      <c r="N48" s="324"/>
      <c r="O48" s="324"/>
      <c r="P48" s="284"/>
      <c r="Q48" s="284"/>
    </row>
    <row r="49" spans="1:702" s="327" customFormat="1" ht="24.75" customHeight="1">
      <c r="A49" s="1622" t="s">
        <v>2</v>
      </c>
      <c r="B49" s="1622"/>
      <c r="C49" s="1622"/>
      <c r="D49" s="325"/>
      <c r="E49" s="326"/>
      <c r="F49" s="326"/>
      <c r="G49" s="326"/>
      <c r="H49" s="326"/>
      <c r="I49" s="326"/>
      <c r="J49" s="326"/>
      <c r="K49" s="326"/>
      <c r="L49" s="326"/>
      <c r="M49" s="326"/>
      <c r="N49" s="326"/>
      <c r="O49" s="326"/>
      <c r="P49" s="284"/>
      <c r="Q49" s="284"/>
    </row>
    <row r="50" spans="1:702" s="327" customFormat="1">
      <c r="A50" s="1623" t="s">
        <v>396</v>
      </c>
      <c r="B50" s="1623"/>
      <c r="C50" s="328"/>
      <c r="D50" s="329"/>
      <c r="E50" s="328"/>
      <c r="F50" s="328"/>
      <c r="G50" s="328"/>
      <c r="H50" s="328"/>
      <c r="I50" s="328"/>
      <c r="J50" s="328"/>
      <c r="K50" s="328"/>
      <c r="L50" s="328"/>
      <c r="M50" s="328"/>
      <c r="N50" s="328"/>
      <c r="O50" s="328"/>
      <c r="P50" s="284"/>
      <c r="Q50" s="284"/>
    </row>
    <row r="51" spans="1:702" s="327" customFormat="1" ht="25.5" customHeight="1">
      <c r="A51" s="1613" t="s">
        <v>397</v>
      </c>
      <c r="B51" s="1613"/>
      <c r="C51" s="1613"/>
      <c r="D51" s="1613"/>
      <c r="E51" s="328"/>
      <c r="F51" s="328"/>
      <c r="G51" s="328"/>
      <c r="H51" s="328"/>
      <c r="I51" s="328"/>
      <c r="J51" s="330"/>
      <c r="K51" s="328"/>
      <c r="L51" s="328"/>
      <c r="M51" s="328"/>
      <c r="N51" s="328"/>
      <c r="O51" s="328"/>
      <c r="P51" s="284"/>
      <c r="Q51" s="284"/>
    </row>
    <row r="52" spans="1:702" s="327" customFormat="1" ht="26.25" customHeight="1">
      <c r="A52" s="1613" t="s">
        <v>398</v>
      </c>
      <c r="B52" s="1613"/>
      <c r="C52" s="1613"/>
      <c r="D52" s="1613"/>
      <c r="E52" s="1613"/>
      <c r="F52" s="328"/>
      <c r="G52" s="328"/>
      <c r="H52" s="328"/>
      <c r="I52" s="328"/>
      <c r="J52" s="328"/>
      <c r="K52" s="328"/>
      <c r="L52" s="328"/>
      <c r="M52" s="328"/>
      <c r="N52" s="328"/>
      <c r="O52" s="328"/>
      <c r="P52" s="284"/>
      <c r="Q52" s="284"/>
    </row>
    <row r="53" spans="1:702" s="327" customFormat="1" ht="26.25" customHeight="1">
      <c r="A53" s="1613" t="s">
        <v>399</v>
      </c>
      <c r="B53" s="1614"/>
      <c r="C53" s="1614"/>
      <c r="D53" s="1614"/>
      <c r="E53" s="1614"/>
      <c r="F53" s="1614"/>
      <c r="G53" s="1614"/>
      <c r="H53" s="1614"/>
      <c r="I53" s="1614"/>
      <c r="J53" s="328"/>
      <c r="K53" s="328"/>
      <c r="L53" s="328"/>
      <c r="M53" s="328"/>
      <c r="N53" s="328"/>
      <c r="O53" s="328"/>
      <c r="P53" s="284"/>
      <c r="Q53" s="284"/>
    </row>
    <row r="54" spans="1:702" s="327" customFormat="1" ht="24.75" customHeight="1">
      <c r="A54" s="1615" t="s">
        <v>400</v>
      </c>
      <c r="B54" s="1615"/>
      <c r="D54" s="331"/>
      <c r="P54" s="284"/>
      <c r="Q54" s="284"/>
    </row>
    <row r="55" spans="1:702" s="333" customFormat="1">
      <c r="A55" s="275"/>
      <c r="B55" s="275"/>
      <c r="C55" s="275"/>
      <c r="D55" s="332"/>
      <c r="E55" s="275"/>
      <c r="F55" s="275"/>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c r="AD55" s="275"/>
      <c r="AE55" s="275"/>
      <c r="AF55" s="275"/>
      <c r="AG55" s="275"/>
      <c r="AH55" s="275"/>
      <c r="AI55" s="275"/>
      <c r="AJ55" s="275"/>
      <c r="AK55" s="275"/>
      <c r="AL55" s="275"/>
      <c r="AM55" s="275"/>
      <c r="AN55" s="275"/>
      <c r="AO55" s="275"/>
      <c r="AP55" s="275"/>
      <c r="AQ55" s="275"/>
      <c r="AR55" s="275"/>
      <c r="AS55" s="275"/>
      <c r="AT55" s="275"/>
      <c r="AU55" s="275"/>
      <c r="AV55" s="275"/>
      <c r="AW55" s="275"/>
      <c r="AX55" s="275"/>
      <c r="AY55" s="275"/>
      <c r="AZ55" s="275"/>
      <c r="BA55" s="275"/>
      <c r="BB55" s="275"/>
      <c r="BC55" s="275"/>
      <c r="BD55" s="275"/>
      <c r="BE55" s="275"/>
      <c r="BF55" s="275"/>
      <c r="BG55" s="275"/>
      <c r="BH55" s="275"/>
      <c r="BI55" s="275"/>
      <c r="BJ55" s="275"/>
      <c r="BK55" s="275"/>
      <c r="BL55" s="275"/>
      <c r="BM55" s="275"/>
      <c r="BN55" s="275"/>
      <c r="BO55" s="275"/>
      <c r="BP55" s="275"/>
      <c r="BQ55" s="275"/>
      <c r="BR55" s="275"/>
      <c r="BS55" s="275"/>
      <c r="BT55" s="275"/>
      <c r="BU55" s="275"/>
      <c r="BV55" s="275"/>
      <c r="BW55" s="275"/>
      <c r="BX55" s="275"/>
      <c r="BY55" s="275"/>
      <c r="BZ55" s="275"/>
      <c r="CA55" s="275"/>
      <c r="CB55" s="275"/>
      <c r="CC55" s="275"/>
      <c r="CD55" s="275"/>
      <c r="CE55" s="275"/>
      <c r="CF55" s="275"/>
      <c r="CG55" s="275"/>
      <c r="CH55" s="275"/>
      <c r="CI55" s="275"/>
      <c r="CJ55" s="275"/>
      <c r="CK55" s="275"/>
      <c r="CL55" s="275"/>
      <c r="CM55" s="275"/>
      <c r="CN55" s="275"/>
      <c r="CO55" s="275"/>
      <c r="CP55" s="275"/>
      <c r="CQ55" s="275"/>
      <c r="CR55" s="275"/>
      <c r="CS55" s="275"/>
      <c r="CT55" s="275"/>
      <c r="CU55" s="275"/>
      <c r="CV55" s="275"/>
      <c r="CW55" s="275"/>
      <c r="CX55" s="275"/>
      <c r="CY55" s="275"/>
      <c r="CZ55" s="275"/>
      <c r="DA55" s="275"/>
      <c r="DB55" s="275"/>
      <c r="DC55" s="275"/>
      <c r="DD55" s="275"/>
      <c r="DE55" s="275"/>
      <c r="DF55" s="275"/>
      <c r="DG55" s="275"/>
      <c r="DH55" s="275"/>
      <c r="DI55" s="275"/>
      <c r="DJ55" s="275"/>
      <c r="DK55" s="275"/>
      <c r="DL55" s="275"/>
      <c r="DM55" s="275"/>
      <c r="DN55" s="275"/>
      <c r="DO55" s="275"/>
      <c r="DP55" s="275"/>
      <c r="DQ55" s="275"/>
      <c r="DR55" s="275"/>
      <c r="DS55" s="275"/>
      <c r="DT55" s="275"/>
      <c r="DU55" s="275"/>
      <c r="DV55" s="275"/>
      <c r="DW55" s="275"/>
      <c r="DX55" s="275"/>
      <c r="DY55" s="275"/>
      <c r="DZ55" s="275"/>
      <c r="EA55" s="275"/>
      <c r="EB55" s="275"/>
      <c r="EC55" s="275"/>
      <c r="ED55" s="275"/>
      <c r="EE55" s="275"/>
      <c r="EF55" s="275"/>
      <c r="EG55" s="275"/>
      <c r="EH55" s="275"/>
      <c r="EI55" s="275"/>
      <c r="EJ55" s="275"/>
      <c r="EK55" s="275"/>
      <c r="EL55" s="275"/>
      <c r="EM55" s="275"/>
      <c r="EN55" s="275"/>
      <c r="EO55" s="275"/>
      <c r="EP55" s="275"/>
      <c r="EQ55" s="275"/>
      <c r="ER55" s="275"/>
      <c r="ES55" s="275"/>
      <c r="ET55" s="275"/>
      <c r="EU55" s="275"/>
      <c r="EV55" s="275"/>
      <c r="EW55" s="275"/>
      <c r="EX55" s="275"/>
      <c r="EY55" s="275"/>
      <c r="EZ55" s="275"/>
      <c r="FA55" s="275"/>
      <c r="FB55" s="275"/>
      <c r="FC55" s="275"/>
      <c r="FD55" s="275"/>
      <c r="FE55" s="275"/>
      <c r="FF55" s="275"/>
      <c r="FG55" s="275"/>
      <c r="FH55" s="275"/>
      <c r="FI55" s="275"/>
      <c r="FJ55" s="275"/>
      <c r="FK55" s="275"/>
      <c r="FL55" s="275"/>
      <c r="FM55" s="275"/>
      <c r="FN55" s="275"/>
      <c r="FO55" s="275"/>
      <c r="FP55" s="275"/>
      <c r="FQ55" s="275"/>
      <c r="FR55" s="275"/>
      <c r="FS55" s="275"/>
      <c r="FT55" s="275"/>
      <c r="FU55" s="275"/>
      <c r="FV55" s="275"/>
      <c r="FW55" s="275"/>
      <c r="FX55" s="275"/>
      <c r="FY55" s="275"/>
      <c r="FZ55" s="275"/>
      <c r="GA55" s="275"/>
      <c r="GB55" s="275"/>
      <c r="GC55" s="275"/>
      <c r="GD55" s="275"/>
      <c r="GE55" s="275"/>
      <c r="GF55" s="275"/>
      <c r="GG55" s="275"/>
      <c r="GH55" s="275"/>
      <c r="GI55" s="275"/>
      <c r="GJ55" s="275"/>
      <c r="GK55" s="275"/>
      <c r="GL55" s="275"/>
      <c r="GM55" s="275"/>
      <c r="GN55" s="275"/>
      <c r="GO55" s="275"/>
      <c r="GP55" s="275"/>
      <c r="GQ55" s="275"/>
      <c r="GR55" s="275"/>
      <c r="GS55" s="275"/>
      <c r="GT55" s="275"/>
      <c r="GU55" s="275"/>
      <c r="GV55" s="275"/>
      <c r="GW55" s="275"/>
      <c r="GX55" s="275"/>
      <c r="GY55" s="275"/>
      <c r="GZ55" s="275"/>
      <c r="HA55" s="275"/>
      <c r="HB55" s="275"/>
      <c r="HC55" s="275"/>
      <c r="HD55" s="275"/>
      <c r="HE55" s="275"/>
      <c r="HF55" s="275"/>
      <c r="HG55" s="275"/>
      <c r="HH55" s="275"/>
      <c r="HI55" s="275"/>
      <c r="HJ55" s="275"/>
      <c r="HK55" s="275"/>
      <c r="HL55" s="275"/>
      <c r="HM55" s="275"/>
      <c r="HN55" s="275"/>
      <c r="HO55" s="275"/>
      <c r="HP55" s="275"/>
      <c r="HQ55" s="275"/>
      <c r="HR55" s="275"/>
      <c r="HS55" s="275"/>
      <c r="HT55" s="275"/>
      <c r="HU55" s="275"/>
      <c r="HV55" s="275"/>
      <c r="HW55" s="275"/>
      <c r="HX55" s="275"/>
      <c r="HY55" s="275"/>
      <c r="HZ55" s="275"/>
      <c r="IA55" s="275"/>
      <c r="IB55" s="275"/>
      <c r="IC55" s="275"/>
      <c r="ID55" s="275"/>
      <c r="IE55" s="275"/>
      <c r="IF55" s="275"/>
      <c r="IG55" s="275"/>
      <c r="IH55" s="275"/>
      <c r="II55" s="275"/>
      <c r="IJ55" s="275"/>
      <c r="IK55" s="275"/>
      <c r="IL55" s="275"/>
      <c r="IM55" s="275"/>
      <c r="IN55" s="275"/>
      <c r="IO55" s="275"/>
      <c r="IP55" s="275"/>
      <c r="IQ55" s="275"/>
      <c r="IR55" s="275"/>
      <c r="IS55" s="275"/>
      <c r="IT55" s="275"/>
      <c r="IU55" s="275"/>
      <c r="IV55" s="275"/>
      <c r="IW55" s="275"/>
      <c r="IX55" s="275"/>
      <c r="IY55" s="275"/>
      <c r="IZ55" s="275"/>
      <c r="JA55" s="275"/>
      <c r="JB55" s="275"/>
      <c r="JC55" s="275"/>
      <c r="JD55" s="275"/>
      <c r="JE55" s="275"/>
      <c r="JF55" s="275"/>
      <c r="JG55" s="275"/>
      <c r="JH55" s="275"/>
      <c r="JI55" s="275"/>
      <c r="JJ55" s="275"/>
      <c r="JK55" s="275"/>
      <c r="JL55" s="275"/>
      <c r="JM55" s="275"/>
      <c r="JN55" s="275"/>
      <c r="JO55" s="275"/>
      <c r="JP55" s="275"/>
      <c r="JQ55" s="275"/>
      <c r="JR55" s="275"/>
      <c r="JS55" s="275"/>
      <c r="JT55" s="275"/>
      <c r="JU55" s="275"/>
      <c r="JV55" s="275"/>
      <c r="JW55" s="275"/>
      <c r="JX55" s="275"/>
      <c r="JY55" s="275"/>
      <c r="JZ55" s="275"/>
      <c r="KA55" s="275"/>
      <c r="KB55" s="275"/>
      <c r="KC55" s="275"/>
      <c r="KD55" s="275"/>
      <c r="KE55" s="275"/>
      <c r="KF55" s="275"/>
      <c r="KG55" s="275"/>
      <c r="KH55" s="275"/>
      <c r="KI55" s="275"/>
      <c r="KJ55" s="275"/>
      <c r="KK55" s="275"/>
      <c r="KL55" s="275"/>
      <c r="KM55" s="275"/>
      <c r="KN55" s="275"/>
      <c r="KO55" s="275"/>
      <c r="KP55" s="275"/>
      <c r="KQ55" s="275"/>
      <c r="KR55" s="275"/>
      <c r="KS55" s="275"/>
      <c r="KT55" s="275"/>
      <c r="KU55" s="275"/>
      <c r="KV55" s="275"/>
      <c r="KW55" s="275"/>
      <c r="KX55" s="275"/>
      <c r="KY55" s="275"/>
      <c r="KZ55" s="275"/>
      <c r="LA55" s="275"/>
      <c r="LB55" s="275"/>
      <c r="LC55" s="275"/>
      <c r="LD55" s="275"/>
      <c r="LE55" s="275"/>
      <c r="LF55" s="275"/>
      <c r="LG55" s="275"/>
      <c r="LH55" s="275"/>
      <c r="LI55" s="275"/>
      <c r="LJ55" s="275"/>
      <c r="LK55" s="275"/>
      <c r="LL55" s="275"/>
      <c r="LM55" s="275"/>
      <c r="LN55" s="275"/>
      <c r="LO55" s="275"/>
      <c r="LP55" s="275"/>
      <c r="LQ55" s="275"/>
      <c r="LR55" s="275"/>
      <c r="LS55" s="275"/>
      <c r="LT55" s="275"/>
      <c r="LU55" s="275"/>
      <c r="LV55" s="275"/>
      <c r="LW55" s="275"/>
      <c r="LX55" s="275"/>
      <c r="LY55" s="275"/>
      <c r="LZ55" s="275"/>
      <c r="MA55" s="275"/>
      <c r="MB55" s="275"/>
      <c r="MC55" s="275"/>
      <c r="MD55" s="275"/>
      <c r="ME55" s="275"/>
      <c r="MF55" s="275"/>
      <c r="MG55" s="275"/>
      <c r="MH55" s="275"/>
      <c r="MI55" s="275"/>
      <c r="MJ55" s="275"/>
      <c r="MK55" s="275"/>
      <c r="ML55" s="275"/>
      <c r="MM55" s="275"/>
      <c r="MN55" s="275"/>
      <c r="MO55" s="275"/>
      <c r="MP55" s="275"/>
      <c r="MQ55" s="275"/>
      <c r="MR55" s="275"/>
      <c r="MS55" s="275"/>
      <c r="MT55" s="275"/>
      <c r="MU55" s="275"/>
      <c r="MV55" s="275"/>
      <c r="MW55" s="275"/>
      <c r="MX55" s="275"/>
      <c r="MY55" s="275"/>
      <c r="MZ55" s="275"/>
      <c r="NA55" s="275"/>
      <c r="NB55" s="275"/>
      <c r="NC55" s="275"/>
      <c r="ND55" s="275"/>
      <c r="NE55" s="275"/>
      <c r="NF55" s="275"/>
      <c r="NG55" s="275"/>
      <c r="NH55" s="275"/>
      <c r="NI55" s="275"/>
      <c r="NJ55" s="275"/>
      <c r="NK55" s="275"/>
      <c r="NL55" s="275"/>
      <c r="NM55" s="275"/>
      <c r="NN55" s="275"/>
      <c r="NO55" s="275"/>
      <c r="NP55" s="275"/>
      <c r="NQ55" s="275"/>
      <c r="NR55" s="275"/>
      <c r="NS55" s="275"/>
      <c r="NT55" s="275"/>
      <c r="NU55" s="275"/>
      <c r="NV55" s="275"/>
      <c r="NW55" s="275"/>
      <c r="NX55" s="275"/>
      <c r="NY55" s="275"/>
      <c r="NZ55" s="275"/>
      <c r="OA55" s="275"/>
      <c r="OB55" s="275"/>
      <c r="OC55" s="275"/>
      <c r="OD55" s="275"/>
      <c r="OE55" s="275"/>
      <c r="OF55" s="275"/>
      <c r="OG55" s="275"/>
      <c r="OH55" s="275"/>
      <c r="OI55" s="275"/>
      <c r="OJ55" s="275"/>
      <c r="OK55" s="275"/>
      <c r="OL55" s="275"/>
      <c r="OM55" s="275"/>
      <c r="ON55" s="275"/>
      <c r="OO55" s="275"/>
      <c r="OP55" s="275"/>
      <c r="OQ55" s="275"/>
      <c r="OR55" s="275"/>
      <c r="OS55" s="275"/>
      <c r="OT55" s="275"/>
      <c r="OU55" s="275"/>
      <c r="OV55" s="275"/>
      <c r="OW55" s="275"/>
      <c r="OX55" s="275"/>
      <c r="OY55" s="275"/>
      <c r="OZ55" s="275"/>
      <c r="PA55" s="275"/>
      <c r="PB55" s="275"/>
      <c r="PC55" s="275"/>
      <c r="PD55" s="275"/>
      <c r="PE55" s="275"/>
      <c r="PF55" s="275"/>
      <c r="PG55" s="275"/>
      <c r="PH55" s="275"/>
      <c r="PI55" s="275"/>
      <c r="PJ55" s="275"/>
      <c r="PK55" s="275"/>
      <c r="PL55" s="275"/>
      <c r="PM55" s="275"/>
      <c r="PN55" s="275"/>
      <c r="PO55" s="275"/>
      <c r="PP55" s="275"/>
      <c r="PQ55" s="275"/>
      <c r="PR55" s="275"/>
      <c r="PS55" s="275"/>
      <c r="PT55" s="275"/>
      <c r="PU55" s="275"/>
      <c r="PV55" s="275"/>
      <c r="PW55" s="275"/>
      <c r="PX55" s="275"/>
      <c r="PY55" s="275"/>
      <c r="PZ55" s="275"/>
      <c r="QA55" s="275"/>
      <c r="QB55" s="275"/>
      <c r="QC55" s="275"/>
      <c r="QD55" s="275"/>
      <c r="QE55" s="275"/>
      <c r="QF55" s="275"/>
      <c r="QG55" s="275"/>
      <c r="QH55" s="275"/>
      <c r="QI55" s="275"/>
      <c r="QJ55" s="275"/>
      <c r="QK55" s="275"/>
      <c r="QL55" s="275"/>
      <c r="QM55" s="275"/>
      <c r="QN55" s="275"/>
      <c r="QO55" s="275"/>
      <c r="QP55" s="275"/>
      <c r="QQ55" s="275"/>
      <c r="QR55" s="275"/>
      <c r="QS55" s="275"/>
      <c r="QT55" s="275"/>
      <c r="QU55" s="275"/>
      <c r="QV55" s="275"/>
      <c r="QW55" s="275"/>
      <c r="QX55" s="275"/>
      <c r="QY55" s="275"/>
      <c r="QZ55" s="275"/>
      <c r="RA55" s="275"/>
      <c r="RB55" s="275"/>
      <c r="RC55" s="275"/>
      <c r="RD55" s="275"/>
      <c r="RE55" s="275"/>
      <c r="RF55" s="275"/>
      <c r="RG55" s="275"/>
      <c r="RH55" s="275"/>
      <c r="RI55" s="275"/>
      <c r="RJ55" s="275"/>
      <c r="RK55" s="275"/>
      <c r="RL55" s="275"/>
      <c r="RM55" s="275"/>
      <c r="RN55" s="275"/>
      <c r="RO55" s="275"/>
      <c r="RP55" s="275"/>
      <c r="RQ55" s="275"/>
      <c r="RR55" s="275"/>
      <c r="RS55" s="275"/>
      <c r="RT55" s="275"/>
      <c r="RU55" s="275"/>
      <c r="RV55" s="275"/>
      <c r="RW55" s="275"/>
      <c r="RX55" s="275"/>
      <c r="RY55" s="275"/>
      <c r="RZ55" s="275"/>
      <c r="SA55" s="275"/>
      <c r="SB55" s="275"/>
      <c r="SC55" s="275"/>
      <c r="SD55" s="275"/>
      <c r="SE55" s="275"/>
      <c r="SF55" s="275"/>
      <c r="SG55" s="275"/>
      <c r="SH55" s="275"/>
      <c r="SI55" s="275"/>
      <c r="SJ55" s="275"/>
      <c r="SK55" s="275"/>
      <c r="SL55" s="275"/>
      <c r="SM55" s="275"/>
      <c r="SN55" s="275"/>
      <c r="SO55" s="275"/>
      <c r="SP55" s="275"/>
      <c r="SQ55" s="275"/>
      <c r="SR55" s="275"/>
      <c r="SS55" s="275"/>
      <c r="ST55" s="275"/>
      <c r="SU55" s="275"/>
      <c r="SV55" s="275"/>
      <c r="SW55" s="275"/>
      <c r="SX55" s="275"/>
      <c r="SY55" s="275"/>
      <c r="SZ55" s="275"/>
      <c r="TA55" s="275"/>
      <c r="TB55" s="275"/>
      <c r="TC55" s="275"/>
      <c r="TD55" s="275"/>
      <c r="TE55" s="275"/>
      <c r="TF55" s="275"/>
      <c r="TG55" s="275"/>
      <c r="TH55" s="275"/>
      <c r="TI55" s="275"/>
      <c r="TJ55" s="275"/>
      <c r="TK55" s="275"/>
      <c r="TL55" s="275"/>
      <c r="TM55" s="275"/>
      <c r="TN55" s="275"/>
      <c r="TO55" s="275"/>
      <c r="TP55" s="275"/>
      <c r="TQ55" s="275"/>
      <c r="TR55" s="275"/>
      <c r="TS55" s="275"/>
      <c r="TT55" s="275"/>
      <c r="TU55" s="275"/>
      <c r="TV55" s="275"/>
      <c r="TW55" s="275"/>
      <c r="TX55" s="275"/>
      <c r="TY55" s="275"/>
      <c r="TZ55" s="275"/>
      <c r="UA55" s="275"/>
      <c r="UB55" s="275"/>
      <c r="UC55" s="275"/>
      <c r="UD55" s="275"/>
      <c r="UE55" s="275"/>
      <c r="UF55" s="275"/>
      <c r="UG55" s="275"/>
      <c r="UH55" s="275"/>
      <c r="UI55" s="275"/>
      <c r="UJ55" s="275"/>
      <c r="UK55" s="275"/>
      <c r="UL55" s="275"/>
      <c r="UM55" s="275"/>
      <c r="UN55" s="275"/>
      <c r="UO55" s="275"/>
      <c r="UP55" s="275"/>
      <c r="UQ55" s="275"/>
      <c r="UR55" s="275"/>
      <c r="US55" s="275"/>
      <c r="UT55" s="275"/>
      <c r="UU55" s="275"/>
      <c r="UV55" s="275"/>
      <c r="UW55" s="275"/>
      <c r="UX55" s="275"/>
      <c r="UY55" s="275"/>
      <c r="UZ55" s="275"/>
      <c r="VA55" s="275"/>
      <c r="VB55" s="275"/>
      <c r="VC55" s="275"/>
      <c r="VD55" s="275"/>
      <c r="VE55" s="275"/>
      <c r="VF55" s="275"/>
      <c r="VG55" s="275"/>
      <c r="VH55" s="275"/>
      <c r="VI55" s="275"/>
      <c r="VJ55" s="275"/>
      <c r="VK55" s="275"/>
      <c r="VL55" s="275"/>
      <c r="VM55" s="275"/>
      <c r="VN55" s="275"/>
      <c r="VO55" s="275"/>
      <c r="VP55" s="275"/>
      <c r="VQ55" s="275"/>
      <c r="VR55" s="275"/>
      <c r="VS55" s="275"/>
      <c r="VT55" s="275"/>
      <c r="VU55" s="275"/>
      <c r="VV55" s="275"/>
      <c r="VW55" s="275"/>
      <c r="VX55" s="275"/>
      <c r="VY55" s="275"/>
      <c r="VZ55" s="275"/>
      <c r="WA55" s="275"/>
      <c r="WB55" s="275"/>
      <c r="WC55" s="275"/>
      <c r="WD55" s="275"/>
      <c r="WE55" s="275"/>
      <c r="WF55" s="275"/>
      <c r="WG55" s="275"/>
      <c r="WH55" s="275"/>
      <c r="WI55" s="275"/>
      <c r="WJ55" s="275"/>
      <c r="WK55" s="275"/>
      <c r="WL55" s="275"/>
      <c r="WM55" s="275"/>
      <c r="WN55" s="275"/>
      <c r="WO55" s="275"/>
      <c r="WP55" s="275"/>
      <c r="WQ55" s="275"/>
      <c r="WR55" s="275"/>
      <c r="WS55" s="275"/>
      <c r="WT55" s="275"/>
      <c r="WU55" s="275"/>
      <c r="WV55" s="275"/>
      <c r="WW55" s="275"/>
      <c r="WX55" s="275"/>
      <c r="WY55" s="275"/>
      <c r="WZ55" s="275"/>
      <c r="XA55" s="275"/>
      <c r="XB55" s="275"/>
      <c r="XC55" s="275"/>
      <c r="XD55" s="275"/>
      <c r="XE55" s="275"/>
      <c r="XF55" s="275"/>
      <c r="XG55" s="275"/>
      <c r="XH55" s="275"/>
      <c r="XI55" s="275"/>
      <c r="XJ55" s="275"/>
      <c r="XK55" s="275"/>
      <c r="XL55" s="275"/>
      <c r="XM55" s="275"/>
      <c r="XN55" s="275"/>
      <c r="XO55" s="275"/>
      <c r="XP55" s="275"/>
      <c r="XQ55" s="275"/>
      <c r="XR55" s="275"/>
      <c r="XS55" s="275"/>
      <c r="XT55" s="275"/>
      <c r="XU55" s="275"/>
      <c r="XV55" s="275"/>
      <c r="XW55" s="275"/>
      <c r="XX55" s="275"/>
      <c r="XY55" s="275"/>
      <c r="XZ55" s="275"/>
      <c r="YA55" s="275"/>
      <c r="YB55" s="275"/>
      <c r="YC55" s="275"/>
      <c r="YD55" s="275"/>
      <c r="YE55" s="275"/>
      <c r="YF55" s="275"/>
      <c r="YG55" s="275"/>
      <c r="YH55" s="275"/>
      <c r="YI55" s="275"/>
      <c r="YJ55" s="275"/>
      <c r="YK55" s="275"/>
      <c r="YL55" s="275"/>
      <c r="YM55" s="275"/>
      <c r="YN55" s="275"/>
      <c r="YO55" s="275"/>
      <c r="YP55" s="275"/>
      <c r="YQ55" s="275"/>
      <c r="YR55" s="275"/>
      <c r="YS55" s="275"/>
      <c r="YT55" s="275"/>
      <c r="YU55" s="275"/>
      <c r="YV55" s="275"/>
      <c r="YW55" s="275"/>
      <c r="YX55" s="275"/>
      <c r="YY55" s="275"/>
      <c r="YZ55" s="275"/>
      <c r="ZA55" s="275"/>
      <c r="ZB55" s="275"/>
      <c r="ZC55" s="275"/>
      <c r="ZD55" s="275"/>
      <c r="ZE55" s="275"/>
      <c r="ZF55" s="275"/>
      <c r="ZG55" s="275"/>
      <c r="ZH55" s="275"/>
      <c r="ZI55" s="275"/>
      <c r="ZJ55" s="275"/>
      <c r="ZK55" s="275"/>
      <c r="ZL55" s="275"/>
      <c r="ZM55" s="275"/>
      <c r="ZN55" s="275"/>
      <c r="ZO55" s="275"/>
      <c r="ZP55" s="275"/>
      <c r="ZQ55" s="275"/>
      <c r="ZR55" s="275"/>
      <c r="ZS55" s="275"/>
      <c r="ZT55" s="275"/>
      <c r="ZU55" s="275"/>
      <c r="ZV55" s="275"/>
      <c r="ZW55" s="275"/>
      <c r="ZX55" s="275"/>
      <c r="ZY55" s="275"/>
      <c r="ZZ55" s="275"/>
    </row>
    <row r="56" spans="1:702" s="333" customFormat="1">
      <c r="A56" s="275"/>
      <c r="B56" s="275"/>
      <c r="C56" s="275"/>
      <c r="D56" s="332"/>
      <c r="E56" s="275"/>
      <c r="F56" s="27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c r="AO56" s="275"/>
      <c r="AP56" s="275"/>
      <c r="AQ56" s="275"/>
      <c r="AR56" s="275"/>
      <c r="AS56" s="275"/>
      <c r="AT56" s="275"/>
      <c r="AU56" s="275"/>
      <c r="AV56" s="275"/>
      <c r="AW56" s="275"/>
      <c r="AX56" s="275"/>
      <c r="AY56" s="275"/>
      <c r="AZ56" s="275"/>
      <c r="BA56" s="275"/>
      <c r="BB56" s="275"/>
      <c r="BC56" s="275"/>
      <c r="BD56" s="275"/>
      <c r="BE56" s="275"/>
      <c r="BF56" s="275"/>
      <c r="BG56" s="275"/>
      <c r="BH56" s="275"/>
      <c r="BI56" s="275"/>
      <c r="BJ56" s="275"/>
      <c r="BK56" s="275"/>
      <c r="BL56" s="275"/>
      <c r="BM56" s="275"/>
      <c r="BN56" s="275"/>
      <c r="BO56" s="275"/>
      <c r="BP56" s="275"/>
      <c r="BQ56" s="275"/>
      <c r="BR56" s="275"/>
      <c r="BS56" s="275"/>
      <c r="BT56" s="275"/>
      <c r="BU56" s="275"/>
      <c r="BV56" s="275"/>
      <c r="BW56" s="275"/>
      <c r="BX56" s="275"/>
      <c r="BY56" s="275"/>
      <c r="BZ56" s="275"/>
      <c r="CA56" s="275"/>
      <c r="CB56" s="275"/>
      <c r="CC56" s="275"/>
      <c r="CD56" s="275"/>
      <c r="CE56" s="275"/>
      <c r="CF56" s="275"/>
      <c r="CG56" s="275"/>
      <c r="CH56" s="275"/>
      <c r="CI56" s="275"/>
      <c r="CJ56" s="275"/>
      <c r="CK56" s="275"/>
      <c r="CL56" s="275"/>
      <c r="CM56" s="275"/>
      <c r="CN56" s="275"/>
      <c r="CO56" s="275"/>
      <c r="CP56" s="275"/>
      <c r="CQ56" s="275"/>
      <c r="CR56" s="275"/>
      <c r="CS56" s="275"/>
      <c r="CT56" s="275"/>
      <c r="CU56" s="275"/>
      <c r="CV56" s="275"/>
      <c r="CW56" s="275"/>
      <c r="CX56" s="275"/>
      <c r="CY56" s="275"/>
      <c r="CZ56" s="275"/>
      <c r="DA56" s="275"/>
      <c r="DB56" s="275"/>
      <c r="DC56" s="275"/>
      <c r="DD56" s="275"/>
      <c r="DE56" s="275"/>
      <c r="DF56" s="275"/>
      <c r="DG56" s="275"/>
      <c r="DH56" s="275"/>
      <c r="DI56" s="275"/>
      <c r="DJ56" s="275"/>
      <c r="DK56" s="275"/>
      <c r="DL56" s="275"/>
      <c r="DM56" s="275"/>
      <c r="DN56" s="275"/>
      <c r="DO56" s="275"/>
      <c r="DP56" s="275"/>
      <c r="DQ56" s="275"/>
      <c r="DR56" s="275"/>
      <c r="DS56" s="275"/>
      <c r="DT56" s="275"/>
      <c r="DU56" s="275"/>
      <c r="DV56" s="275"/>
      <c r="DW56" s="275"/>
      <c r="DX56" s="275"/>
      <c r="DY56" s="275"/>
      <c r="DZ56" s="275"/>
      <c r="EA56" s="275"/>
      <c r="EB56" s="275"/>
      <c r="EC56" s="275"/>
      <c r="ED56" s="275"/>
      <c r="EE56" s="275"/>
      <c r="EF56" s="275"/>
      <c r="EG56" s="275"/>
      <c r="EH56" s="275"/>
      <c r="EI56" s="275"/>
      <c r="EJ56" s="275"/>
      <c r="EK56" s="275"/>
      <c r="EL56" s="275"/>
      <c r="EM56" s="275"/>
      <c r="EN56" s="275"/>
      <c r="EO56" s="275"/>
      <c r="EP56" s="275"/>
      <c r="EQ56" s="275"/>
      <c r="ER56" s="275"/>
      <c r="ES56" s="275"/>
      <c r="ET56" s="275"/>
      <c r="EU56" s="275"/>
      <c r="EV56" s="275"/>
      <c r="EW56" s="275"/>
      <c r="EX56" s="275"/>
      <c r="EY56" s="275"/>
      <c r="EZ56" s="275"/>
      <c r="FA56" s="275"/>
      <c r="FB56" s="275"/>
      <c r="FC56" s="275"/>
      <c r="FD56" s="275"/>
      <c r="FE56" s="275"/>
      <c r="FF56" s="275"/>
      <c r="FG56" s="275"/>
      <c r="FH56" s="275"/>
      <c r="FI56" s="275"/>
      <c r="FJ56" s="275"/>
      <c r="FK56" s="275"/>
      <c r="FL56" s="275"/>
      <c r="FM56" s="275"/>
      <c r="FN56" s="275"/>
      <c r="FO56" s="275"/>
      <c r="FP56" s="275"/>
      <c r="FQ56" s="275"/>
      <c r="FR56" s="275"/>
      <c r="FS56" s="275"/>
      <c r="FT56" s="275"/>
      <c r="FU56" s="275"/>
      <c r="FV56" s="275"/>
      <c r="FW56" s="275"/>
      <c r="FX56" s="275"/>
      <c r="FY56" s="275"/>
      <c r="FZ56" s="275"/>
      <c r="GA56" s="275"/>
      <c r="GB56" s="275"/>
      <c r="GC56" s="275"/>
      <c r="GD56" s="275"/>
      <c r="GE56" s="275"/>
      <c r="GF56" s="275"/>
      <c r="GG56" s="275"/>
      <c r="GH56" s="275"/>
      <c r="GI56" s="275"/>
      <c r="GJ56" s="275"/>
      <c r="GK56" s="275"/>
      <c r="GL56" s="275"/>
      <c r="GM56" s="275"/>
      <c r="GN56" s="275"/>
      <c r="GO56" s="275"/>
      <c r="GP56" s="275"/>
      <c r="GQ56" s="275"/>
      <c r="GR56" s="275"/>
      <c r="GS56" s="275"/>
      <c r="GT56" s="275"/>
      <c r="GU56" s="275"/>
      <c r="GV56" s="275"/>
      <c r="GW56" s="275"/>
      <c r="GX56" s="275"/>
      <c r="GY56" s="275"/>
      <c r="GZ56" s="275"/>
      <c r="HA56" s="275"/>
      <c r="HB56" s="275"/>
      <c r="HC56" s="275"/>
      <c r="HD56" s="275"/>
      <c r="HE56" s="275"/>
      <c r="HF56" s="275"/>
      <c r="HG56" s="275"/>
      <c r="HH56" s="275"/>
      <c r="HI56" s="275"/>
      <c r="HJ56" s="275"/>
      <c r="HK56" s="275"/>
      <c r="HL56" s="275"/>
      <c r="HM56" s="275"/>
      <c r="HN56" s="275"/>
      <c r="HO56" s="275"/>
      <c r="HP56" s="275"/>
      <c r="HQ56" s="275"/>
      <c r="HR56" s="275"/>
      <c r="HS56" s="275"/>
      <c r="HT56" s="275"/>
      <c r="HU56" s="275"/>
      <c r="HV56" s="275"/>
      <c r="HW56" s="275"/>
      <c r="HX56" s="275"/>
      <c r="HY56" s="275"/>
      <c r="HZ56" s="275"/>
      <c r="IA56" s="275"/>
      <c r="IB56" s="275"/>
      <c r="IC56" s="275"/>
      <c r="ID56" s="275"/>
      <c r="IE56" s="275"/>
      <c r="IF56" s="275"/>
      <c r="IG56" s="275"/>
      <c r="IH56" s="275"/>
      <c r="II56" s="275"/>
      <c r="IJ56" s="275"/>
      <c r="IK56" s="275"/>
      <c r="IL56" s="275"/>
      <c r="IM56" s="275"/>
      <c r="IN56" s="275"/>
      <c r="IO56" s="275"/>
      <c r="IP56" s="275"/>
      <c r="IQ56" s="275"/>
      <c r="IR56" s="275"/>
      <c r="IS56" s="275"/>
      <c r="IT56" s="275"/>
      <c r="IU56" s="275"/>
      <c r="IV56" s="275"/>
      <c r="IW56" s="275"/>
      <c r="IX56" s="275"/>
      <c r="IY56" s="275"/>
      <c r="IZ56" s="275"/>
      <c r="JA56" s="275"/>
      <c r="JB56" s="275"/>
      <c r="JC56" s="275"/>
      <c r="JD56" s="275"/>
      <c r="JE56" s="275"/>
      <c r="JF56" s="275"/>
      <c r="JG56" s="275"/>
      <c r="JH56" s="275"/>
      <c r="JI56" s="275"/>
      <c r="JJ56" s="275"/>
      <c r="JK56" s="275"/>
      <c r="JL56" s="275"/>
      <c r="JM56" s="275"/>
      <c r="JN56" s="275"/>
      <c r="JO56" s="275"/>
      <c r="JP56" s="275"/>
      <c r="JQ56" s="275"/>
      <c r="JR56" s="275"/>
      <c r="JS56" s="275"/>
      <c r="JT56" s="275"/>
      <c r="JU56" s="275"/>
      <c r="JV56" s="275"/>
      <c r="JW56" s="275"/>
      <c r="JX56" s="275"/>
      <c r="JY56" s="275"/>
      <c r="JZ56" s="275"/>
      <c r="KA56" s="275"/>
      <c r="KB56" s="275"/>
      <c r="KC56" s="275"/>
      <c r="KD56" s="275"/>
      <c r="KE56" s="275"/>
      <c r="KF56" s="275"/>
      <c r="KG56" s="275"/>
      <c r="KH56" s="275"/>
      <c r="KI56" s="275"/>
      <c r="KJ56" s="275"/>
      <c r="KK56" s="275"/>
      <c r="KL56" s="275"/>
      <c r="KM56" s="275"/>
      <c r="KN56" s="275"/>
      <c r="KO56" s="275"/>
      <c r="KP56" s="275"/>
      <c r="KQ56" s="275"/>
      <c r="KR56" s="275"/>
      <c r="KS56" s="275"/>
      <c r="KT56" s="275"/>
      <c r="KU56" s="275"/>
      <c r="KV56" s="275"/>
      <c r="KW56" s="275"/>
      <c r="KX56" s="275"/>
      <c r="KY56" s="275"/>
      <c r="KZ56" s="275"/>
      <c r="LA56" s="275"/>
      <c r="LB56" s="275"/>
      <c r="LC56" s="275"/>
      <c r="LD56" s="275"/>
      <c r="LE56" s="275"/>
      <c r="LF56" s="275"/>
      <c r="LG56" s="275"/>
      <c r="LH56" s="275"/>
      <c r="LI56" s="275"/>
      <c r="LJ56" s="275"/>
      <c r="LK56" s="275"/>
      <c r="LL56" s="275"/>
      <c r="LM56" s="275"/>
      <c r="LN56" s="275"/>
      <c r="LO56" s="275"/>
      <c r="LP56" s="275"/>
      <c r="LQ56" s="275"/>
      <c r="LR56" s="275"/>
      <c r="LS56" s="275"/>
      <c r="LT56" s="275"/>
      <c r="LU56" s="275"/>
      <c r="LV56" s="275"/>
      <c r="LW56" s="275"/>
      <c r="LX56" s="275"/>
      <c r="LY56" s="275"/>
      <c r="LZ56" s="275"/>
      <c r="MA56" s="275"/>
      <c r="MB56" s="275"/>
      <c r="MC56" s="275"/>
      <c r="MD56" s="275"/>
      <c r="ME56" s="275"/>
      <c r="MF56" s="275"/>
      <c r="MG56" s="275"/>
      <c r="MH56" s="275"/>
      <c r="MI56" s="275"/>
      <c r="MJ56" s="275"/>
      <c r="MK56" s="275"/>
      <c r="ML56" s="275"/>
      <c r="MM56" s="275"/>
      <c r="MN56" s="275"/>
      <c r="MO56" s="275"/>
      <c r="MP56" s="275"/>
      <c r="MQ56" s="275"/>
      <c r="MR56" s="275"/>
      <c r="MS56" s="275"/>
      <c r="MT56" s="275"/>
      <c r="MU56" s="275"/>
      <c r="MV56" s="275"/>
      <c r="MW56" s="275"/>
      <c r="MX56" s="275"/>
      <c r="MY56" s="275"/>
      <c r="MZ56" s="275"/>
      <c r="NA56" s="275"/>
      <c r="NB56" s="275"/>
      <c r="NC56" s="275"/>
      <c r="ND56" s="275"/>
      <c r="NE56" s="275"/>
      <c r="NF56" s="275"/>
      <c r="NG56" s="275"/>
      <c r="NH56" s="275"/>
      <c r="NI56" s="275"/>
      <c r="NJ56" s="275"/>
      <c r="NK56" s="275"/>
      <c r="NL56" s="275"/>
      <c r="NM56" s="275"/>
      <c r="NN56" s="275"/>
      <c r="NO56" s="275"/>
      <c r="NP56" s="275"/>
      <c r="NQ56" s="275"/>
      <c r="NR56" s="275"/>
      <c r="NS56" s="275"/>
      <c r="NT56" s="275"/>
      <c r="NU56" s="275"/>
      <c r="NV56" s="275"/>
      <c r="NW56" s="275"/>
      <c r="NX56" s="275"/>
      <c r="NY56" s="275"/>
      <c r="NZ56" s="275"/>
      <c r="OA56" s="275"/>
      <c r="OB56" s="275"/>
      <c r="OC56" s="275"/>
      <c r="OD56" s="275"/>
      <c r="OE56" s="275"/>
      <c r="OF56" s="275"/>
      <c r="OG56" s="275"/>
      <c r="OH56" s="275"/>
      <c r="OI56" s="275"/>
      <c r="OJ56" s="275"/>
      <c r="OK56" s="275"/>
      <c r="OL56" s="275"/>
      <c r="OM56" s="275"/>
      <c r="ON56" s="275"/>
      <c r="OO56" s="275"/>
      <c r="OP56" s="275"/>
      <c r="OQ56" s="275"/>
      <c r="OR56" s="275"/>
      <c r="OS56" s="275"/>
      <c r="OT56" s="275"/>
      <c r="OU56" s="275"/>
      <c r="OV56" s="275"/>
      <c r="OW56" s="275"/>
      <c r="OX56" s="275"/>
      <c r="OY56" s="275"/>
      <c r="OZ56" s="275"/>
      <c r="PA56" s="275"/>
      <c r="PB56" s="275"/>
      <c r="PC56" s="275"/>
      <c r="PD56" s="275"/>
      <c r="PE56" s="275"/>
      <c r="PF56" s="275"/>
      <c r="PG56" s="275"/>
      <c r="PH56" s="275"/>
      <c r="PI56" s="275"/>
      <c r="PJ56" s="275"/>
      <c r="PK56" s="275"/>
      <c r="PL56" s="275"/>
      <c r="PM56" s="275"/>
      <c r="PN56" s="275"/>
      <c r="PO56" s="275"/>
      <c r="PP56" s="275"/>
      <c r="PQ56" s="275"/>
      <c r="PR56" s="275"/>
      <c r="PS56" s="275"/>
      <c r="PT56" s="275"/>
      <c r="PU56" s="275"/>
      <c r="PV56" s="275"/>
      <c r="PW56" s="275"/>
      <c r="PX56" s="275"/>
      <c r="PY56" s="275"/>
      <c r="PZ56" s="275"/>
      <c r="QA56" s="275"/>
      <c r="QB56" s="275"/>
      <c r="QC56" s="275"/>
      <c r="QD56" s="275"/>
      <c r="QE56" s="275"/>
      <c r="QF56" s="275"/>
      <c r="QG56" s="275"/>
      <c r="QH56" s="275"/>
      <c r="QI56" s="275"/>
      <c r="QJ56" s="275"/>
      <c r="QK56" s="275"/>
      <c r="QL56" s="275"/>
      <c r="QM56" s="275"/>
      <c r="QN56" s="275"/>
      <c r="QO56" s="275"/>
      <c r="QP56" s="275"/>
      <c r="QQ56" s="275"/>
      <c r="QR56" s="275"/>
      <c r="QS56" s="275"/>
      <c r="QT56" s="275"/>
      <c r="QU56" s="275"/>
      <c r="QV56" s="275"/>
      <c r="QW56" s="275"/>
      <c r="QX56" s="275"/>
      <c r="QY56" s="275"/>
      <c r="QZ56" s="275"/>
      <c r="RA56" s="275"/>
      <c r="RB56" s="275"/>
      <c r="RC56" s="275"/>
      <c r="RD56" s="275"/>
      <c r="RE56" s="275"/>
      <c r="RF56" s="275"/>
      <c r="RG56" s="275"/>
      <c r="RH56" s="275"/>
      <c r="RI56" s="275"/>
      <c r="RJ56" s="275"/>
      <c r="RK56" s="275"/>
      <c r="RL56" s="275"/>
      <c r="RM56" s="275"/>
      <c r="RN56" s="275"/>
      <c r="RO56" s="275"/>
      <c r="RP56" s="275"/>
      <c r="RQ56" s="275"/>
      <c r="RR56" s="275"/>
      <c r="RS56" s="275"/>
      <c r="RT56" s="275"/>
      <c r="RU56" s="275"/>
      <c r="RV56" s="275"/>
      <c r="RW56" s="275"/>
      <c r="RX56" s="275"/>
      <c r="RY56" s="275"/>
      <c r="RZ56" s="275"/>
      <c r="SA56" s="275"/>
      <c r="SB56" s="275"/>
      <c r="SC56" s="275"/>
      <c r="SD56" s="275"/>
      <c r="SE56" s="275"/>
      <c r="SF56" s="275"/>
      <c r="SG56" s="275"/>
      <c r="SH56" s="275"/>
      <c r="SI56" s="275"/>
      <c r="SJ56" s="275"/>
      <c r="SK56" s="275"/>
      <c r="SL56" s="275"/>
      <c r="SM56" s="275"/>
      <c r="SN56" s="275"/>
      <c r="SO56" s="275"/>
      <c r="SP56" s="275"/>
      <c r="SQ56" s="275"/>
      <c r="SR56" s="275"/>
      <c r="SS56" s="275"/>
      <c r="ST56" s="275"/>
      <c r="SU56" s="275"/>
      <c r="SV56" s="275"/>
      <c r="SW56" s="275"/>
      <c r="SX56" s="275"/>
      <c r="SY56" s="275"/>
      <c r="SZ56" s="275"/>
      <c r="TA56" s="275"/>
      <c r="TB56" s="275"/>
      <c r="TC56" s="275"/>
      <c r="TD56" s="275"/>
      <c r="TE56" s="275"/>
      <c r="TF56" s="275"/>
      <c r="TG56" s="275"/>
      <c r="TH56" s="275"/>
      <c r="TI56" s="275"/>
      <c r="TJ56" s="275"/>
      <c r="TK56" s="275"/>
      <c r="TL56" s="275"/>
      <c r="TM56" s="275"/>
      <c r="TN56" s="275"/>
      <c r="TO56" s="275"/>
      <c r="TP56" s="275"/>
      <c r="TQ56" s="275"/>
      <c r="TR56" s="275"/>
      <c r="TS56" s="275"/>
      <c r="TT56" s="275"/>
      <c r="TU56" s="275"/>
      <c r="TV56" s="275"/>
      <c r="TW56" s="275"/>
      <c r="TX56" s="275"/>
      <c r="TY56" s="275"/>
      <c r="TZ56" s="275"/>
      <c r="UA56" s="275"/>
      <c r="UB56" s="275"/>
      <c r="UC56" s="275"/>
      <c r="UD56" s="275"/>
      <c r="UE56" s="275"/>
      <c r="UF56" s="275"/>
      <c r="UG56" s="275"/>
      <c r="UH56" s="275"/>
      <c r="UI56" s="275"/>
      <c r="UJ56" s="275"/>
      <c r="UK56" s="275"/>
      <c r="UL56" s="275"/>
      <c r="UM56" s="275"/>
      <c r="UN56" s="275"/>
      <c r="UO56" s="275"/>
      <c r="UP56" s="275"/>
      <c r="UQ56" s="275"/>
      <c r="UR56" s="275"/>
      <c r="US56" s="275"/>
      <c r="UT56" s="275"/>
      <c r="UU56" s="275"/>
      <c r="UV56" s="275"/>
      <c r="UW56" s="275"/>
      <c r="UX56" s="275"/>
      <c r="UY56" s="275"/>
      <c r="UZ56" s="275"/>
      <c r="VA56" s="275"/>
      <c r="VB56" s="275"/>
      <c r="VC56" s="275"/>
      <c r="VD56" s="275"/>
      <c r="VE56" s="275"/>
      <c r="VF56" s="275"/>
      <c r="VG56" s="275"/>
      <c r="VH56" s="275"/>
      <c r="VI56" s="275"/>
      <c r="VJ56" s="275"/>
      <c r="VK56" s="275"/>
      <c r="VL56" s="275"/>
      <c r="VM56" s="275"/>
      <c r="VN56" s="275"/>
      <c r="VO56" s="275"/>
      <c r="VP56" s="275"/>
      <c r="VQ56" s="275"/>
      <c r="VR56" s="275"/>
      <c r="VS56" s="275"/>
      <c r="VT56" s="275"/>
      <c r="VU56" s="275"/>
      <c r="VV56" s="275"/>
      <c r="VW56" s="275"/>
      <c r="VX56" s="275"/>
      <c r="VY56" s="275"/>
      <c r="VZ56" s="275"/>
      <c r="WA56" s="275"/>
      <c r="WB56" s="275"/>
      <c r="WC56" s="275"/>
      <c r="WD56" s="275"/>
      <c r="WE56" s="275"/>
      <c r="WF56" s="275"/>
      <c r="WG56" s="275"/>
      <c r="WH56" s="275"/>
      <c r="WI56" s="275"/>
      <c r="WJ56" s="275"/>
      <c r="WK56" s="275"/>
      <c r="WL56" s="275"/>
      <c r="WM56" s="275"/>
      <c r="WN56" s="275"/>
      <c r="WO56" s="275"/>
      <c r="WP56" s="275"/>
      <c r="WQ56" s="275"/>
      <c r="WR56" s="275"/>
      <c r="WS56" s="275"/>
      <c r="WT56" s="275"/>
      <c r="WU56" s="275"/>
      <c r="WV56" s="275"/>
      <c r="WW56" s="275"/>
      <c r="WX56" s="275"/>
      <c r="WY56" s="275"/>
      <c r="WZ56" s="275"/>
      <c r="XA56" s="275"/>
      <c r="XB56" s="275"/>
      <c r="XC56" s="275"/>
      <c r="XD56" s="275"/>
      <c r="XE56" s="275"/>
      <c r="XF56" s="275"/>
      <c r="XG56" s="275"/>
      <c r="XH56" s="275"/>
      <c r="XI56" s="275"/>
      <c r="XJ56" s="275"/>
      <c r="XK56" s="275"/>
      <c r="XL56" s="275"/>
      <c r="XM56" s="275"/>
      <c r="XN56" s="275"/>
      <c r="XO56" s="275"/>
      <c r="XP56" s="275"/>
      <c r="XQ56" s="275"/>
      <c r="XR56" s="275"/>
      <c r="XS56" s="275"/>
      <c r="XT56" s="275"/>
      <c r="XU56" s="275"/>
      <c r="XV56" s="275"/>
      <c r="XW56" s="275"/>
      <c r="XX56" s="275"/>
      <c r="XY56" s="275"/>
      <c r="XZ56" s="275"/>
      <c r="YA56" s="275"/>
      <c r="YB56" s="275"/>
      <c r="YC56" s="275"/>
      <c r="YD56" s="275"/>
      <c r="YE56" s="275"/>
      <c r="YF56" s="275"/>
      <c r="YG56" s="275"/>
      <c r="YH56" s="275"/>
      <c r="YI56" s="275"/>
      <c r="YJ56" s="275"/>
      <c r="YK56" s="275"/>
      <c r="YL56" s="275"/>
      <c r="YM56" s="275"/>
      <c r="YN56" s="275"/>
      <c r="YO56" s="275"/>
      <c r="YP56" s="275"/>
      <c r="YQ56" s="275"/>
      <c r="YR56" s="275"/>
      <c r="YS56" s="275"/>
      <c r="YT56" s="275"/>
      <c r="YU56" s="275"/>
      <c r="YV56" s="275"/>
      <c r="YW56" s="275"/>
      <c r="YX56" s="275"/>
      <c r="YY56" s="275"/>
      <c r="YZ56" s="275"/>
      <c r="ZA56" s="275"/>
      <c r="ZB56" s="275"/>
      <c r="ZC56" s="275"/>
      <c r="ZD56" s="275"/>
      <c r="ZE56" s="275"/>
      <c r="ZF56" s="275"/>
      <c r="ZG56" s="275"/>
      <c r="ZH56" s="275"/>
      <c r="ZI56" s="275"/>
      <c r="ZJ56" s="275"/>
      <c r="ZK56" s="275"/>
      <c r="ZL56" s="275"/>
      <c r="ZM56" s="275"/>
      <c r="ZN56" s="275"/>
      <c r="ZO56" s="275"/>
      <c r="ZP56" s="275"/>
      <c r="ZQ56" s="275"/>
      <c r="ZR56" s="275"/>
      <c r="ZS56" s="275"/>
      <c r="ZT56" s="275"/>
      <c r="ZU56" s="275"/>
      <c r="ZV56" s="275"/>
      <c r="ZW56" s="275"/>
      <c r="ZX56" s="275"/>
      <c r="ZY56" s="275"/>
      <c r="ZZ56" s="275"/>
    </row>
    <row r="57" spans="1:702" s="333" customFormat="1">
      <c r="A57" s="275"/>
      <c r="B57" s="275"/>
      <c r="C57" s="275"/>
      <c r="D57" s="332"/>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S57" s="275"/>
      <c r="AT57" s="275"/>
      <c r="AU57" s="275"/>
      <c r="AV57" s="275"/>
      <c r="AW57" s="275"/>
      <c r="AX57" s="275"/>
      <c r="AY57" s="275"/>
      <c r="AZ57" s="275"/>
      <c r="BA57" s="275"/>
      <c r="BB57" s="275"/>
      <c r="BC57" s="275"/>
      <c r="BD57" s="275"/>
      <c r="BE57" s="275"/>
      <c r="BF57" s="275"/>
      <c r="BG57" s="275"/>
      <c r="BH57" s="275"/>
      <c r="BI57" s="275"/>
      <c r="BJ57" s="275"/>
      <c r="BK57" s="275"/>
      <c r="BL57" s="275"/>
      <c r="BM57" s="275"/>
      <c r="BN57" s="275"/>
      <c r="BO57" s="275"/>
      <c r="BP57" s="275"/>
      <c r="BQ57" s="275"/>
      <c r="BR57" s="275"/>
      <c r="BS57" s="275"/>
      <c r="BT57" s="275"/>
      <c r="BU57" s="275"/>
      <c r="BV57" s="275"/>
      <c r="BW57" s="275"/>
      <c r="BX57" s="275"/>
      <c r="BY57" s="275"/>
      <c r="BZ57" s="275"/>
      <c r="CA57" s="275"/>
      <c r="CB57" s="275"/>
      <c r="CC57" s="275"/>
      <c r="CD57" s="275"/>
      <c r="CE57" s="275"/>
      <c r="CF57" s="275"/>
      <c r="CG57" s="275"/>
      <c r="CH57" s="275"/>
      <c r="CI57" s="275"/>
      <c r="CJ57" s="275"/>
      <c r="CK57" s="275"/>
      <c r="CL57" s="275"/>
      <c r="CM57" s="275"/>
      <c r="CN57" s="275"/>
      <c r="CO57" s="275"/>
      <c r="CP57" s="275"/>
      <c r="CQ57" s="275"/>
      <c r="CR57" s="275"/>
      <c r="CS57" s="275"/>
      <c r="CT57" s="275"/>
      <c r="CU57" s="275"/>
      <c r="CV57" s="275"/>
      <c r="CW57" s="275"/>
      <c r="CX57" s="275"/>
      <c r="CY57" s="275"/>
      <c r="CZ57" s="275"/>
      <c r="DA57" s="275"/>
      <c r="DB57" s="275"/>
      <c r="DC57" s="275"/>
      <c r="DD57" s="275"/>
      <c r="DE57" s="275"/>
      <c r="DF57" s="275"/>
      <c r="DG57" s="275"/>
      <c r="DH57" s="275"/>
      <c r="DI57" s="275"/>
      <c r="DJ57" s="275"/>
      <c r="DK57" s="275"/>
      <c r="DL57" s="275"/>
      <c r="DM57" s="275"/>
      <c r="DN57" s="275"/>
      <c r="DO57" s="275"/>
      <c r="DP57" s="275"/>
      <c r="DQ57" s="275"/>
      <c r="DR57" s="275"/>
      <c r="DS57" s="275"/>
      <c r="DT57" s="275"/>
      <c r="DU57" s="275"/>
      <c r="DV57" s="275"/>
      <c r="DW57" s="275"/>
      <c r="DX57" s="275"/>
      <c r="DY57" s="275"/>
      <c r="DZ57" s="275"/>
      <c r="EA57" s="275"/>
      <c r="EB57" s="275"/>
      <c r="EC57" s="275"/>
      <c r="ED57" s="275"/>
      <c r="EE57" s="275"/>
      <c r="EF57" s="275"/>
      <c r="EG57" s="275"/>
      <c r="EH57" s="275"/>
      <c r="EI57" s="275"/>
      <c r="EJ57" s="275"/>
      <c r="EK57" s="275"/>
      <c r="EL57" s="275"/>
      <c r="EM57" s="275"/>
      <c r="EN57" s="275"/>
      <c r="EO57" s="275"/>
      <c r="EP57" s="275"/>
      <c r="EQ57" s="275"/>
      <c r="ER57" s="275"/>
      <c r="ES57" s="275"/>
      <c r="ET57" s="275"/>
      <c r="EU57" s="275"/>
      <c r="EV57" s="275"/>
      <c r="EW57" s="275"/>
      <c r="EX57" s="275"/>
      <c r="EY57" s="275"/>
      <c r="EZ57" s="275"/>
      <c r="FA57" s="275"/>
      <c r="FB57" s="275"/>
      <c r="FC57" s="275"/>
      <c r="FD57" s="275"/>
      <c r="FE57" s="275"/>
      <c r="FF57" s="275"/>
      <c r="FG57" s="275"/>
      <c r="FH57" s="275"/>
      <c r="FI57" s="275"/>
      <c r="FJ57" s="275"/>
      <c r="FK57" s="275"/>
      <c r="FL57" s="275"/>
      <c r="FM57" s="275"/>
      <c r="FN57" s="275"/>
      <c r="FO57" s="275"/>
      <c r="FP57" s="275"/>
      <c r="FQ57" s="275"/>
      <c r="FR57" s="275"/>
      <c r="FS57" s="275"/>
      <c r="FT57" s="275"/>
      <c r="FU57" s="275"/>
      <c r="FV57" s="275"/>
      <c r="FW57" s="275"/>
      <c r="FX57" s="275"/>
      <c r="FY57" s="275"/>
      <c r="FZ57" s="275"/>
      <c r="GA57" s="275"/>
      <c r="GB57" s="275"/>
      <c r="GC57" s="275"/>
      <c r="GD57" s="275"/>
      <c r="GE57" s="275"/>
      <c r="GF57" s="275"/>
      <c r="GG57" s="275"/>
      <c r="GH57" s="275"/>
      <c r="GI57" s="275"/>
      <c r="GJ57" s="275"/>
      <c r="GK57" s="275"/>
      <c r="GL57" s="275"/>
      <c r="GM57" s="275"/>
      <c r="GN57" s="275"/>
      <c r="GO57" s="275"/>
      <c r="GP57" s="275"/>
      <c r="GQ57" s="275"/>
      <c r="GR57" s="275"/>
      <c r="GS57" s="275"/>
      <c r="GT57" s="275"/>
      <c r="GU57" s="275"/>
      <c r="GV57" s="275"/>
      <c r="GW57" s="275"/>
      <c r="GX57" s="275"/>
      <c r="GY57" s="275"/>
      <c r="GZ57" s="275"/>
      <c r="HA57" s="275"/>
      <c r="HB57" s="275"/>
      <c r="HC57" s="275"/>
      <c r="HD57" s="275"/>
      <c r="HE57" s="275"/>
      <c r="HF57" s="275"/>
      <c r="HG57" s="275"/>
      <c r="HH57" s="275"/>
      <c r="HI57" s="275"/>
      <c r="HJ57" s="275"/>
      <c r="HK57" s="275"/>
      <c r="HL57" s="275"/>
      <c r="HM57" s="275"/>
      <c r="HN57" s="275"/>
      <c r="HO57" s="275"/>
      <c r="HP57" s="275"/>
      <c r="HQ57" s="275"/>
      <c r="HR57" s="275"/>
      <c r="HS57" s="275"/>
      <c r="HT57" s="275"/>
      <c r="HU57" s="275"/>
      <c r="HV57" s="275"/>
      <c r="HW57" s="275"/>
      <c r="HX57" s="275"/>
      <c r="HY57" s="275"/>
      <c r="HZ57" s="275"/>
      <c r="IA57" s="275"/>
      <c r="IB57" s="275"/>
      <c r="IC57" s="275"/>
      <c r="ID57" s="275"/>
      <c r="IE57" s="275"/>
      <c r="IF57" s="275"/>
      <c r="IG57" s="275"/>
      <c r="IH57" s="275"/>
      <c r="II57" s="275"/>
      <c r="IJ57" s="275"/>
      <c r="IK57" s="275"/>
      <c r="IL57" s="275"/>
      <c r="IM57" s="275"/>
      <c r="IN57" s="275"/>
      <c r="IO57" s="275"/>
      <c r="IP57" s="275"/>
      <c r="IQ57" s="275"/>
      <c r="IR57" s="275"/>
      <c r="IS57" s="275"/>
      <c r="IT57" s="275"/>
      <c r="IU57" s="275"/>
      <c r="IV57" s="275"/>
      <c r="IW57" s="275"/>
      <c r="IX57" s="275"/>
      <c r="IY57" s="275"/>
      <c r="IZ57" s="275"/>
      <c r="JA57" s="275"/>
      <c r="JB57" s="275"/>
      <c r="JC57" s="275"/>
      <c r="JD57" s="275"/>
      <c r="JE57" s="275"/>
      <c r="JF57" s="275"/>
      <c r="JG57" s="275"/>
      <c r="JH57" s="275"/>
      <c r="JI57" s="275"/>
      <c r="JJ57" s="275"/>
      <c r="JK57" s="275"/>
      <c r="JL57" s="275"/>
      <c r="JM57" s="275"/>
      <c r="JN57" s="275"/>
      <c r="JO57" s="275"/>
      <c r="JP57" s="275"/>
      <c r="JQ57" s="275"/>
      <c r="JR57" s="275"/>
      <c r="JS57" s="275"/>
      <c r="JT57" s="275"/>
      <c r="JU57" s="275"/>
      <c r="JV57" s="275"/>
      <c r="JW57" s="275"/>
      <c r="JX57" s="275"/>
      <c r="JY57" s="275"/>
      <c r="JZ57" s="275"/>
      <c r="KA57" s="275"/>
      <c r="KB57" s="275"/>
      <c r="KC57" s="275"/>
      <c r="KD57" s="275"/>
      <c r="KE57" s="275"/>
      <c r="KF57" s="275"/>
      <c r="KG57" s="275"/>
      <c r="KH57" s="275"/>
      <c r="KI57" s="275"/>
      <c r="KJ57" s="275"/>
      <c r="KK57" s="275"/>
      <c r="KL57" s="275"/>
      <c r="KM57" s="275"/>
      <c r="KN57" s="275"/>
      <c r="KO57" s="275"/>
      <c r="KP57" s="275"/>
      <c r="KQ57" s="275"/>
      <c r="KR57" s="275"/>
      <c r="KS57" s="275"/>
      <c r="KT57" s="275"/>
      <c r="KU57" s="275"/>
      <c r="KV57" s="275"/>
      <c r="KW57" s="275"/>
      <c r="KX57" s="275"/>
      <c r="KY57" s="275"/>
      <c r="KZ57" s="275"/>
      <c r="LA57" s="275"/>
      <c r="LB57" s="275"/>
      <c r="LC57" s="275"/>
      <c r="LD57" s="275"/>
      <c r="LE57" s="275"/>
      <c r="LF57" s="275"/>
      <c r="LG57" s="275"/>
      <c r="LH57" s="275"/>
      <c r="LI57" s="275"/>
      <c r="LJ57" s="275"/>
      <c r="LK57" s="275"/>
      <c r="LL57" s="275"/>
      <c r="LM57" s="275"/>
      <c r="LN57" s="275"/>
      <c r="LO57" s="275"/>
      <c r="LP57" s="275"/>
      <c r="LQ57" s="275"/>
      <c r="LR57" s="275"/>
      <c r="LS57" s="275"/>
      <c r="LT57" s="275"/>
      <c r="LU57" s="275"/>
      <c r="LV57" s="275"/>
      <c r="LW57" s="275"/>
      <c r="LX57" s="275"/>
      <c r="LY57" s="275"/>
      <c r="LZ57" s="275"/>
      <c r="MA57" s="275"/>
      <c r="MB57" s="275"/>
      <c r="MC57" s="275"/>
      <c r="MD57" s="275"/>
      <c r="ME57" s="275"/>
      <c r="MF57" s="275"/>
      <c r="MG57" s="275"/>
      <c r="MH57" s="275"/>
      <c r="MI57" s="275"/>
      <c r="MJ57" s="275"/>
      <c r="MK57" s="275"/>
      <c r="ML57" s="275"/>
      <c r="MM57" s="275"/>
      <c r="MN57" s="275"/>
      <c r="MO57" s="275"/>
      <c r="MP57" s="275"/>
      <c r="MQ57" s="275"/>
      <c r="MR57" s="275"/>
      <c r="MS57" s="275"/>
      <c r="MT57" s="275"/>
      <c r="MU57" s="275"/>
      <c r="MV57" s="275"/>
      <c r="MW57" s="275"/>
      <c r="MX57" s="275"/>
      <c r="MY57" s="275"/>
      <c r="MZ57" s="275"/>
      <c r="NA57" s="275"/>
      <c r="NB57" s="275"/>
      <c r="NC57" s="275"/>
      <c r="ND57" s="275"/>
      <c r="NE57" s="275"/>
      <c r="NF57" s="275"/>
      <c r="NG57" s="275"/>
      <c r="NH57" s="275"/>
      <c r="NI57" s="275"/>
      <c r="NJ57" s="275"/>
      <c r="NK57" s="275"/>
      <c r="NL57" s="275"/>
      <c r="NM57" s="275"/>
      <c r="NN57" s="275"/>
      <c r="NO57" s="275"/>
      <c r="NP57" s="275"/>
      <c r="NQ57" s="275"/>
      <c r="NR57" s="275"/>
      <c r="NS57" s="275"/>
      <c r="NT57" s="275"/>
      <c r="NU57" s="275"/>
      <c r="NV57" s="275"/>
      <c r="NW57" s="275"/>
      <c r="NX57" s="275"/>
      <c r="NY57" s="275"/>
      <c r="NZ57" s="275"/>
      <c r="OA57" s="275"/>
      <c r="OB57" s="275"/>
      <c r="OC57" s="275"/>
      <c r="OD57" s="275"/>
      <c r="OE57" s="275"/>
      <c r="OF57" s="275"/>
      <c r="OG57" s="275"/>
      <c r="OH57" s="275"/>
      <c r="OI57" s="275"/>
      <c r="OJ57" s="275"/>
      <c r="OK57" s="275"/>
      <c r="OL57" s="275"/>
      <c r="OM57" s="275"/>
      <c r="ON57" s="275"/>
      <c r="OO57" s="275"/>
      <c r="OP57" s="275"/>
      <c r="OQ57" s="275"/>
      <c r="OR57" s="275"/>
      <c r="OS57" s="275"/>
      <c r="OT57" s="275"/>
      <c r="OU57" s="275"/>
      <c r="OV57" s="275"/>
      <c r="OW57" s="275"/>
      <c r="OX57" s="275"/>
      <c r="OY57" s="275"/>
      <c r="OZ57" s="275"/>
      <c r="PA57" s="275"/>
      <c r="PB57" s="275"/>
      <c r="PC57" s="275"/>
      <c r="PD57" s="275"/>
      <c r="PE57" s="275"/>
      <c r="PF57" s="275"/>
      <c r="PG57" s="275"/>
      <c r="PH57" s="275"/>
      <c r="PI57" s="275"/>
      <c r="PJ57" s="275"/>
      <c r="PK57" s="275"/>
      <c r="PL57" s="275"/>
      <c r="PM57" s="275"/>
      <c r="PN57" s="275"/>
      <c r="PO57" s="275"/>
      <c r="PP57" s="275"/>
      <c r="PQ57" s="275"/>
      <c r="PR57" s="275"/>
      <c r="PS57" s="275"/>
      <c r="PT57" s="275"/>
      <c r="PU57" s="275"/>
      <c r="PV57" s="275"/>
      <c r="PW57" s="275"/>
      <c r="PX57" s="275"/>
      <c r="PY57" s="275"/>
      <c r="PZ57" s="275"/>
      <c r="QA57" s="275"/>
      <c r="QB57" s="275"/>
      <c r="QC57" s="275"/>
      <c r="QD57" s="275"/>
      <c r="QE57" s="275"/>
      <c r="QF57" s="275"/>
      <c r="QG57" s="275"/>
      <c r="QH57" s="275"/>
      <c r="QI57" s="275"/>
      <c r="QJ57" s="275"/>
      <c r="QK57" s="275"/>
      <c r="QL57" s="275"/>
      <c r="QM57" s="275"/>
      <c r="QN57" s="275"/>
      <c r="QO57" s="275"/>
      <c r="QP57" s="275"/>
      <c r="QQ57" s="275"/>
      <c r="QR57" s="275"/>
      <c r="QS57" s="275"/>
      <c r="QT57" s="275"/>
      <c r="QU57" s="275"/>
      <c r="QV57" s="275"/>
      <c r="QW57" s="275"/>
      <c r="QX57" s="275"/>
      <c r="QY57" s="275"/>
      <c r="QZ57" s="275"/>
      <c r="RA57" s="275"/>
      <c r="RB57" s="275"/>
      <c r="RC57" s="275"/>
      <c r="RD57" s="275"/>
      <c r="RE57" s="275"/>
      <c r="RF57" s="275"/>
      <c r="RG57" s="275"/>
      <c r="RH57" s="275"/>
      <c r="RI57" s="275"/>
      <c r="RJ57" s="275"/>
      <c r="RK57" s="275"/>
      <c r="RL57" s="275"/>
      <c r="RM57" s="275"/>
      <c r="RN57" s="275"/>
      <c r="RO57" s="275"/>
      <c r="RP57" s="275"/>
      <c r="RQ57" s="275"/>
      <c r="RR57" s="275"/>
      <c r="RS57" s="275"/>
      <c r="RT57" s="275"/>
      <c r="RU57" s="275"/>
      <c r="RV57" s="275"/>
      <c r="RW57" s="275"/>
      <c r="RX57" s="275"/>
      <c r="RY57" s="275"/>
      <c r="RZ57" s="275"/>
      <c r="SA57" s="275"/>
      <c r="SB57" s="275"/>
      <c r="SC57" s="275"/>
      <c r="SD57" s="275"/>
      <c r="SE57" s="275"/>
      <c r="SF57" s="275"/>
      <c r="SG57" s="275"/>
      <c r="SH57" s="275"/>
      <c r="SI57" s="275"/>
      <c r="SJ57" s="275"/>
      <c r="SK57" s="275"/>
      <c r="SL57" s="275"/>
      <c r="SM57" s="275"/>
      <c r="SN57" s="275"/>
      <c r="SO57" s="275"/>
      <c r="SP57" s="275"/>
      <c r="SQ57" s="275"/>
      <c r="SR57" s="275"/>
      <c r="SS57" s="275"/>
      <c r="ST57" s="275"/>
      <c r="SU57" s="275"/>
      <c r="SV57" s="275"/>
      <c r="SW57" s="275"/>
      <c r="SX57" s="275"/>
      <c r="SY57" s="275"/>
      <c r="SZ57" s="275"/>
      <c r="TA57" s="275"/>
      <c r="TB57" s="275"/>
      <c r="TC57" s="275"/>
      <c r="TD57" s="275"/>
      <c r="TE57" s="275"/>
      <c r="TF57" s="275"/>
      <c r="TG57" s="275"/>
      <c r="TH57" s="275"/>
      <c r="TI57" s="275"/>
      <c r="TJ57" s="275"/>
      <c r="TK57" s="275"/>
      <c r="TL57" s="275"/>
      <c r="TM57" s="275"/>
      <c r="TN57" s="275"/>
      <c r="TO57" s="275"/>
      <c r="TP57" s="275"/>
      <c r="TQ57" s="275"/>
      <c r="TR57" s="275"/>
      <c r="TS57" s="275"/>
      <c r="TT57" s="275"/>
      <c r="TU57" s="275"/>
      <c r="TV57" s="275"/>
      <c r="TW57" s="275"/>
      <c r="TX57" s="275"/>
      <c r="TY57" s="275"/>
      <c r="TZ57" s="275"/>
      <c r="UA57" s="275"/>
      <c r="UB57" s="275"/>
      <c r="UC57" s="275"/>
      <c r="UD57" s="275"/>
      <c r="UE57" s="275"/>
      <c r="UF57" s="275"/>
      <c r="UG57" s="275"/>
      <c r="UH57" s="275"/>
      <c r="UI57" s="275"/>
      <c r="UJ57" s="275"/>
      <c r="UK57" s="275"/>
      <c r="UL57" s="275"/>
      <c r="UM57" s="275"/>
      <c r="UN57" s="275"/>
      <c r="UO57" s="275"/>
      <c r="UP57" s="275"/>
      <c r="UQ57" s="275"/>
      <c r="UR57" s="275"/>
      <c r="US57" s="275"/>
      <c r="UT57" s="275"/>
      <c r="UU57" s="275"/>
      <c r="UV57" s="275"/>
      <c r="UW57" s="275"/>
      <c r="UX57" s="275"/>
      <c r="UY57" s="275"/>
      <c r="UZ57" s="275"/>
      <c r="VA57" s="275"/>
      <c r="VB57" s="275"/>
      <c r="VC57" s="275"/>
      <c r="VD57" s="275"/>
      <c r="VE57" s="275"/>
      <c r="VF57" s="275"/>
      <c r="VG57" s="275"/>
      <c r="VH57" s="275"/>
      <c r="VI57" s="275"/>
      <c r="VJ57" s="275"/>
      <c r="VK57" s="275"/>
      <c r="VL57" s="275"/>
      <c r="VM57" s="275"/>
      <c r="VN57" s="275"/>
      <c r="VO57" s="275"/>
      <c r="VP57" s="275"/>
      <c r="VQ57" s="275"/>
      <c r="VR57" s="275"/>
      <c r="VS57" s="275"/>
      <c r="VT57" s="275"/>
      <c r="VU57" s="275"/>
      <c r="VV57" s="275"/>
      <c r="VW57" s="275"/>
      <c r="VX57" s="275"/>
      <c r="VY57" s="275"/>
      <c r="VZ57" s="275"/>
      <c r="WA57" s="275"/>
      <c r="WB57" s="275"/>
      <c r="WC57" s="275"/>
      <c r="WD57" s="275"/>
      <c r="WE57" s="275"/>
      <c r="WF57" s="275"/>
      <c r="WG57" s="275"/>
      <c r="WH57" s="275"/>
      <c r="WI57" s="275"/>
      <c r="WJ57" s="275"/>
      <c r="WK57" s="275"/>
      <c r="WL57" s="275"/>
      <c r="WM57" s="275"/>
      <c r="WN57" s="275"/>
      <c r="WO57" s="275"/>
      <c r="WP57" s="275"/>
      <c r="WQ57" s="275"/>
      <c r="WR57" s="275"/>
      <c r="WS57" s="275"/>
      <c r="WT57" s="275"/>
      <c r="WU57" s="275"/>
      <c r="WV57" s="275"/>
      <c r="WW57" s="275"/>
      <c r="WX57" s="275"/>
      <c r="WY57" s="275"/>
      <c r="WZ57" s="275"/>
      <c r="XA57" s="275"/>
      <c r="XB57" s="275"/>
      <c r="XC57" s="275"/>
      <c r="XD57" s="275"/>
      <c r="XE57" s="275"/>
      <c r="XF57" s="275"/>
      <c r="XG57" s="275"/>
      <c r="XH57" s="275"/>
      <c r="XI57" s="275"/>
      <c r="XJ57" s="275"/>
      <c r="XK57" s="275"/>
      <c r="XL57" s="275"/>
      <c r="XM57" s="275"/>
      <c r="XN57" s="275"/>
      <c r="XO57" s="275"/>
      <c r="XP57" s="275"/>
      <c r="XQ57" s="275"/>
      <c r="XR57" s="275"/>
      <c r="XS57" s="275"/>
      <c r="XT57" s="275"/>
      <c r="XU57" s="275"/>
      <c r="XV57" s="275"/>
      <c r="XW57" s="275"/>
      <c r="XX57" s="275"/>
      <c r="XY57" s="275"/>
      <c r="XZ57" s="275"/>
      <c r="YA57" s="275"/>
      <c r="YB57" s="275"/>
      <c r="YC57" s="275"/>
      <c r="YD57" s="275"/>
      <c r="YE57" s="275"/>
      <c r="YF57" s="275"/>
      <c r="YG57" s="275"/>
      <c r="YH57" s="275"/>
      <c r="YI57" s="275"/>
      <c r="YJ57" s="275"/>
      <c r="YK57" s="275"/>
      <c r="YL57" s="275"/>
      <c r="YM57" s="275"/>
      <c r="YN57" s="275"/>
      <c r="YO57" s="275"/>
      <c r="YP57" s="275"/>
      <c r="YQ57" s="275"/>
      <c r="YR57" s="275"/>
      <c r="YS57" s="275"/>
      <c r="YT57" s="275"/>
      <c r="YU57" s="275"/>
      <c r="YV57" s="275"/>
      <c r="YW57" s="275"/>
      <c r="YX57" s="275"/>
      <c r="YY57" s="275"/>
      <c r="YZ57" s="275"/>
      <c r="ZA57" s="275"/>
      <c r="ZB57" s="275"/>
      <c r="ZC57" s="275"/>
      <c r="ZD57" s="275"/>
      <c r="ZE57" s="275"/>
      <c r="ZF57" s="275"/>
      <c r="ZG57" s="275"/>
      <c r="ZH57" s="275"/>
      <c r="ZI57" s="275"/>
      <c r="ZJ57" s="275"/>
      <c r="ZK57" s="275"/>
      <c r="ZL57" s="275"/>
      <c r="ZM57" s="275"/>
      <c r="ZN57" s="275"/>
      <c r="ZO57" s="275"/>
      <c r="ZP57" s="275"/>
      <c r="ZQ57" s="275"/>
      <c r="ZR57" s="275"/>
      <c r="ZS57" s="275"/>
      <c r="ZT57" s="275"/>
      <c r="ZU57" s="275"/>
      <c r="ZV57" s="275"/>
      <c r="ZW57" s="275"/>
      <c r="ZX57" s="275"/>
      <c r="ZY57" s="275"/>
      <c r="ZZ57" s="275"/>
    </row>
    <row r="58" spans="1:702" s="333" customFormat="1">
      <c r="A58" s="275"/>
      <c r="B58" s="275"/>
      <c r="C58" s="275"/>
      <c r="D58" s="332"/>
      <c r="E58" s="275"/>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M58" s="275"/>
      <c r="AN58" s="275"/>
      <c r="AO58" s="275"/>
      <c r="AP58" s="275"/>
      <c r="AQ58" s="275"/>
      <c r="AR58" s="275"/>
      <c r="AS58" s="275"/>
      <c r="AT58" s="275"/>
      <c r="AU58" s="275"/>
      <c r="AV58" s="275"/>
      <c r="AW58" s="275"/>
      <c r="AX58" s="275"/>
      <c r="AY58" s="275"/>
      <c r="AZ58" s="275"/>
      <c r="BA58" s="275"/>
      <c r="BB58" s="275"/>
      <c r="BC58" s="275"/>
      <c r="BD58" s="275"/>
      <c r="BE58" s="275"/>
      <c r="BF58" s="275"/>
      <c r="BG58" s="275"/>
      <c r="BH58" s="275"/>
      <c r="BI58" s="275"/>
      <c r="BJ58" s="275"/>
      <c r="BK58" s="275"/>
      <c r="BL58" s="275"/>
      <c r="BM58" s="275"/>
      <c r="BN58" s="275"/>
      <c r="BO58" s="275"/>
      <c r="BP58" s="275"/>
      <c r="BQ58" s="275"/>
      <c r="BR58" s="275"/>
      <c r="BS58" s="275"/>
      <c r="BT58" s="275"/>
      <c r="BU58" s="275"/>
      <c r="BV58" s="275"/>
      <c r="BW58" s="275"/>
      <c r="BX58" s="275"/>
      <c r="BY58" s="275"/>
      <c r="BZ58" s="275"/>
      <c r="CA58" s="275"/>
      <c r="CB58" s="275"/>
      <c r="CC58" s="275"/>
      <c r="CD58" s="275"/>
      <c r="CE58" s="275"/>
      <c r="CF58" s="275"/>
      <c r="CG58" s="275"/>
      <c r="CH58" s="275"/>
      <c r="CI58" s="275"/>
      <c r="CJ58" s="275"/>
      <c r="CK58" s="275"/>
      <c r="CL58" s="275"/>
      <c r="CM58" s="275"/>
      <c r="CN58" s="275"/>
      <c r="CO58" s="275"/>
      <c r="CP58" s="275"/>
      <c r="CQ58" s="275"/>
      <c r="CR58" s="275"/>
      <c r="CS58" s="275"/>
      <c r="CT58" s="275"/>
      <c r="CU58" s="275"/>
      <c r="CV58" s="275"/>
      <c r="CW58" s="275"/>
      <c r="CX58" s="275"/>
      <c r="CY58" s="275"/>
      <c r="CZ58" s="275"/>
      <c r="DA58" s="275"/>
      <c r="DB58" s="275"/>
      <c r="DC58" s="275"/>
      <c r="DD58" s="275"/>
      <c r="DE58" s="275"/>
      <c r="DF58" s="275"/>
      <c r="DG58" s="275"/>
      <c r="DH58" s="275"/>
      <c r="DI58" s="275"/>
      <c r="DJ58" s="275"/>
      <c r="DK58" s="275"/>
      <c r="DL58" s="275"/>
      <c r="DM58" s="275"/>
      <c r="DN58" s="275"/>
      <c r="DO58" s="275"/>
      <c r="DP58" s="275"/>
      <c r="DQ58" s="275"/>
      <c r="DR58" s="275"/>
      <c r="DS58" s="275"/>
      <c r="DT58" s="275"/>
      <c r="DU58" s="275"/>
      <c r="DV58" s="275"/>
      <c r="DW58" s="275"/>
      <c r="DX58" s="275"/>
      <c r="DY58" s="275"/>
      <c r="DZ58" s="275"/>
      <c r="EA58" s="275"/>
      <c r="EB58" s="275"/>
      <c r="EC58" s="275"/>
      <c r="ED58" s="275"/>
      <c r="EE58" s="275"/>
      <c r="EF58" s="275"/>
      <c r="EG58" s="275"/>
      <c r="EH58" s="275"/>
      <c r="EI58" s="275"/>
      <c r="EJ58" s="275"/>
      <c r="EK58" s="275"/>
      <c r="EL58" s="275"/>
      <c r="EM58" s="275"/>
      <c r="EN58" s="275"/>
      <c r="EO58" s="275"/>
      <c r="EP58" s="275"/>
      <c r="EQ58" s="275"/>
      <c r="ER58" s="275"/>
      <c r="ES58" s="275"/>
      <c r="ET58" s="275"/>
      <c r="EU58" s="275"/>
      <c r="EV58" s="275"/>
      <c r="EW58" s="275"/>
      <c r="EX58" s="275"/>
      <c r="EY58" s="275"/>
      <c r="EZ58" s="275"/>
      <c r="FA58" s="275"/>
      <c r="FB58" s="275"/>
      <c r="FC58" s="275"/>
      <c r="FD58" s="275"/>
      <c r="FE58" s="275"/>
      <c r="FF58" s="275"/>
      <c r="FG58" s="275"/>
      <c r="FH58" s="275"/>
      <c r="FI58" s="275"/>
      <c r="FJ58" s="275"/>
      <c r="FK58" s="275"/>
      <c r="FL58" s="275"/>
      <c r="FM58" s="275"/>
      <c r="FN58" s="275"/>
      <c r="FO58" s="275"/>
      <c r="FP58" s="275"/>
      <c r="FQ58" s="275"/>
      <c r="FR58" s="275"/>
      <c r="FS58" s="275"/>
      <c r="FT58" s="275"/>
      <c r="FU58" s="275"/>
      <c r="FV58" s="275"/>
      <c r="FW58" s="275"/>
      <c r="FX58" s="275"/>
      <c r="FY58" s="275"/>
      <c r="FZ58" s="275"/>
      <c r="GA58" s="275"/>
      <c r="GB58" s="275"/>
      <c r="GC58" s="275"/>
      <c r="GD58" s="275"/>
      <c r="GE58" s="275"/>
      <c r="GF58" s="275"/>
      <c r="GG58" s="275"/>
      <c r="GH58" s="275"/>
      <c r="GI58" s="275"/>
      <c r="GJ58" s="275"/>
      <c r="GK58" s="275"/>
      <c r="GL58" s="275"/>
      <c r="GM58" s="275"/>
      <c r="GN58" s="275"/>
      <c r="GO58" s="275"/>
      <c r="GP58" s="275"/>
      <c r="GQ58" s="275"/>
      <c r="GR58" s="275"/>
      <c r="GS58" s="275"/>
      <c r="GT58" s="275"/>
      <c r="GU58" s="275"/>
      <c r="GV58" s="275"/>
      <c r="GW58" s="275"/>
      <c r="GX58" s="275"/>
      <c r="GY58" s="275"/>
      <c r="GZ58" s="275"/>
      <c r="HA58" s="275"/>
      <c r="HB58" s="275"/>
      <c r="HC58" s="275"/>
      <c r="HD58" s="275"/>
      <c r="HE58" s="275"/>
      <c r="HF58" s="275"/>
      <c r="HG58" s="275"/>
      <c r="HH58" s="275"/>
      <c r="HI58" s="275"/>
      <c r="HJ58" s="275"/>
      <c r="HK58" s="275"/>
      <c r="HL58" s="275"/>
      <c r="HM58" s="275"/>
      <c r="HN58" s="275"/>
      <c r="HO58" s="275"/>
      <c r="HP58" s="275"/>
      <c r="HQ58" s="275"/>
      <c r="HR58" s="275"/>
      <c r="HS58" s="275"/>
      <c r="HT58" s="275"/>
      <c r="HU58" s="275"/>
      <c r="HV58" s="275"/>
      <c r="HW58" s="275"/>
      <c r="HX58" s="275"/>
      <c r="HY58" s="275"/>
      <c r="HZ58" s="275"/>
      <c r="IA58" s="275"/>
      <c r="IB58" s="275"/>
      <c r="IC58" s="275"/>
      <c r="ID58" s="275"/>
      <c r="IE58" s="275"/>
      <c r="IF58" s="275"/>
      <c r="IG58" s="275"/>
      <c r="IH58" s="275"/>
      <c r="II58" s="275"/>
      <c r="IJ58" s="275"/>
      <c r="IK58" s="275"/>
      <c r="IL58" s="275"/>
      <c r="IM58" s="275"/>
      <c r="IN58" s="275"/>
      <c r="IO58" s="275"/>
      <c r="IP58" s="275"/>
      <c r="IQ58" s="275"/>
      <c r="IR58" s="275"/>
      <c r="IS58" s="275"/>
      <c r="IT58" s="275"/>
      <c r="IU58" s="275"/>
      <c r="IV58" s="275"/>
      <c r="IW58" s="275"/>
      <c r="IX58" s="275"/>
      <c r="IY58" s="275"/>
      <c r="IZ58" s="275"/>
      <c r="JA58" s="275"/>
      <c r="JB58" s="275"/>
      <c r="JC58" s="275"/>
      <c r="JD58" s="275"/>
      <c r="JE58" s="275"/>
      <c r="JF58" s="275"/>
      <c r="JG58" s="275"/>
      <c r="JH58" s="275"/>
      <c r="JI58" s="275"/>
      <c r="JJ58" s="275"/>
      <c r="JK58" s="275"/>
      <c r="JL58" s="275"/>
      <c r="JM58" s="275"/>
      <c r="JN58" s="275"/>
      <c r="JO58" s="275"/>
      <c r="JP58" s="275"/>
      <c r="JQ58" s="275"/>
      <c r="JR58" s="275"/>
      <c r="JS58" s="275"/>
      <c r="JT58" s="275"/>
      <c r="JU58" s="275"/>
      <c r="JV58" s="275"/>
      <c r="JW58" s="275"/>
      <c r="JX58" s="275"/>
      <c r="JY58" s="275"/>
      <c r="JZ58" s="275"/>
      <c r="KA58" s="275"/>
      <c r="KB58" s="275"/>
      <c r="KC58" s="275"/>
      <c r="KD58" s="275"/>
      <c r="KE58" s="275"/>
      <c r="KF58" s="275"/>
      <c r="KG58" s="275"/>
      <c r="KH58" s="275"/>
      <c r="KI58" s="275"/>
      <c r="KJ58" s="275"/>
      <c r="KK58" s="275"/>
      <c r="KL58" s="275"/>
      <c r="KM58" s="275"/>
      <c r="KN58" s="275"/>
      <c r="KO58" s="275"/>
      <c r="KP58" s="275"/>
      <c r="KQ58" s="275"/>
      <c r="KR58" s="275"/>
      <c r="KS58" s="275"/>
      <c r="KT58" s="275"/>
      <c r="KU58" s="275"/>
      <c r="KV58" s="275"/>
      <c r="KW58" s="275"/>
      <c r="KX58" s="275"/>
      <c r="KY58" s="275"/>
      <c r="KZ58" s="275"/>
      <c r="LA58" s="275"/>
      <c r="LB58" s="275"/>
      <c r="LC58" s="275"/>
      <c r="LD58" s="275"/>
      <c r="LE58" s="275"/>
      <c r="LF58" s="275"/>
      <c r="LG58" s="275"/>
      <c r="LH58" s="275"/>
      <c r="LI58" s="275"/>
      <c r="LJ58" s="275"/>
      <c r="LK58" s="275"/>
      <c r="LL58" s="275"/>
      <c r="LM58" s="275"/>
      <c r="LN58" s="275"/>
      <c r="LO58" s="275"/>
      <c r="LP58" s="275"/>
      <c r="LQ58" s="275"/>
      <c r="LR58" s="275"/>
      <c r="LS58" s="275"/>
      <c r="LT58" s="275"/>
      <c r="LU58" s="275"/>
      <c r="LV58" s="275"/>
      <c r="LW58" s="275"/>
      <c r="LX58" s="275"/>
      <c r="LY58" s="275"/>
      <c r="LZ58" s="275"/>
      <c r="MA58" s="275"/>
      <c r="MB58" s="275"/>
      <c r="MC58" s="275"/>
      <c r="MD58" s="275"/>
      <c r="ME58" s="275"/>
      <c r="MF58" s="275"/>
      <c r="MG58" s="275"/>
      <c r="MH58" s="275"/>
      <c r="MI58" s="275"/>
      <c r="MJ58" s="275"/>
      <c r="MK58" s="275"/>
      <c r="ML58" s="275"/>
      <c r="MM58" s="275"/>
      <c r="MN58" s="275"/>
      <c r="MO58" s="275"/>
      <c r="MP58" s="275"/>
      <c r="MQ58" s="275"/>
      <c r="MR58" s="275"/>
      <c r="MS58" s="275"/>
      <c r="MT58" s="275"/>
      <c r="MU58" s="275"/>
      <c r="MV58" s="275"/>
      <c r="MW58" s="275"/>
      <c r="MX58" s="275"/>
      <c r="MY58" s="275"/>
      <c r="MZ58" s="275"/>
      <c r="NA58" s="275"/>
      <c r="NB58" s="275"/>
      <c r="NC58" s="275"/>
      <c r="ND58" s="275"/>
      <c r="NE58" s="275"/>
      <c r="NF58" s="275"/>
      <c r="NG58" s="275"/>
      <c r="NH58" s="275"/>
      <c r="NI58" s="275"/>
      <c r="NJ58" s="275"/>
      <c r="NK58" s="275"/>
      <c r="NL58" s="275"/>
      <c r="NM58" s="275"/>
      <c r="NN58" s="275"/>
      <c r="NO58" s="275"/>
      <c r="NP58" s="275"/>
      <c r="NQ58" s="275"/>
      <c r="NR58" s="275"/>
      <c r="NS58" s="275"/>
      <c r="NT58" s="275"/>
      <c r="NU58" s="275"/>
      <c r="NV58" s="275"/>
      <c r="NW58" s="275"/>
      <c r="NX58" s="275"/>
      <c r="NY58" s="275"/>
      <c r="NZ58" s="275"/>
      <c r="OA58" s="275"/>
      <c r="OB58" s="275"/>
      <c r="OC58" s="275"/>
      <c r="OD58" s="275"/>
      <c r="OE58" s="275"/>
      <c r="OF58" s="275"/>
      <c r="OG58" s="275"/>
      <c r="OH58" s="275"/>
      <c r="OI58" s="275"/>
      <c r="OJ58" s="275"/>
      <c r="OK58" s="275"/>
      <c r="OL58" s="275"/>
      <c r="OM58" s="275"/>
      <c r="ON58" s="275"/>
      <c r="OO58" s="275"/>
      <c r="OP58" s="275"/>
      <c r="OQ58" s="275"/>
      <c r="OR58" s="275"/>
      <c r="OS58" s="275"/>
      <c r="OT58" s="275"/>
      <c r="OU58" s="275"/>
      <c r="OV58" s="275"/>
      <c r="OW58" s="275"/>
      <c r="OX58" s="275"/>
      <c r="OY58" s="275"/>
      <c r="OZ58" s="275"/>
      <c r="PA58" s="275"/>
      <c r="PB58" s="275"/>
      <c r="PC58" s="275"/>
      <c r="PD58" s="275"/>
      <c r="PE58" s="275"/>
      <c r="PF58" s="275"/>
      <c r="PG58" s="275"/>
      <c r="PH58" s="275"/>
      <c r="PI58" s="275"/>
      <c r="PJ58" s="275"/>
      <c r="PK58" s="275"/>
      <c r="PL58" s="275"/>
      <c r="PM58" s="275"/>
      <c r="PN58" s="275"/>
      <c r="PO58" s="275"/>
      <c r="PP58" s="275"/>
      <c r="PQ58" s="275"/>
      <c r="PR58" s="275"/>
      <c r="PS58" s="275"/>
      <c r="PT58" s="275"/>
      <c r="PU58" s="275"/>
      <c r="PV58" s="275"/>
      <c r="PW58" s="275"/>
      <c r="PX58" s="275"/>
      <c r="PY58" s="275"/>
      <c r="PZ58" s="275"/>
      <c r="QA58" s="275"/>
      <c r="QB58" s="275"/>
      <c r="QC58" s="275"/>
      <c r="QD58" s="275"/>
      <c r="QE58" s="275"/>
      <c r="QF58" s="275"/>
      <c r="QG58" s="275"/>
      <c r="QH58" s="275"/>
      <c r="QI58" s="275"/>
      <c r="QJ58" s="275"/>
      <c r="QK58" s="275"/>
      <c r="QL58" s="275"/>
      <c r="QM58" s="275"/>
      <c r="QN58" s="275"/>
      <c r="QO58" s="275"/>
      <c r="QP58" s="275"/>
      <c r="QQ58" s="275"/>
      <c r="QR58" s="275"/>
      <c r="QS58" s="275"/>
      <c r="QT58" s="275"/>
      <c r="QU58" s="275"/>
      <c r="QV58" s="275"/>
      <c r="QW58" s="275"/>
      <c r="QX58" s="275"/>
      <c r="QY58" s="275"/>
      <c r="QZ58" s="275"/>
      <c r="RA58" s="275"/>
      <c r="RB58" s="275"/>
      <c r="RC58" s="275"/>
      <c r="RD58" s="275"/>
      <c r="RE58" s="275"/>
      <c r="RF58" s="275"/>
      <c r="RG58" s="275"/>
      <c r="RH58" s="275"/>
      <c r="RI58" s="275"/>
      <c r="RJ58" s="275"/>
      <c r="RK58" s="275"/>
      <c r="RL58" s="275"/>
      <c r="RM58" s="275"/>
      <c r="RN58" s="275"/>
      <c r="RO58" s="275"/>
      <c r="RP58" s="275"/>
      <c r="RQ58" s="275"/>
      <c r="RR58" s="275"/>
      <c r="RS58" s="275"/>
      <c r="RT58" s="275"/>
      <c r="RU58" s="275"/>
      <c r="RV58" s="275"/>
      <c r="RW58" s="275"/>
      <c r="RX58" s="275"/>
      <c r="RY58" s="275"/>
      <c r="RZ58" s="275"/>
      <c r="SA58" s="275"/>
      <c r="SB58" s="275"/>
      <c r="SC58" s="275"/>
      <c r="SD58" s="275"/>
      <c r="SE58" s="275"/>
      <c r="SF58" s="275"/>
      <c r="SG58" s="275"/>
      <c r="SH58" s="275"/>
      <c r="SI58" s="275"/>
      <c r="SJ58" s="275"/>
      <c r="SK58" s="275"/>
      <c r="SL58" s="275"/>
      <c r="SM58" s="275"/>
      <c r="SN58" s="275"/>
      <c r="SO58" s="275"/>
      <c r="SP58" s="275"/>
      <c r="SQ58" s="275"/>
      <c r="SR58" s="275"/>
      <c r="SS58" s="275"/>
      <c r="ST58" s="275"/>
      <c r="SU58" s="275"/>
      <c r="SV58" s="275"/>
      <c r="SW58" s="275"/>
      <c r="SX58" s="275"/>
      <c r="SY58" s="275"/>
      <c r="SZ58" s="275"/>
      <c r="TA58" s="275"/>
      <c r="TB58" s="275"/>
      <c r="TC58" s="275"/>
      <c r="TD58" s="275"/>
      <c r="TE58" s="275"/>
      <c r="TF58" s="275"/>
      <c r="TG58" s="275"/>
      <c r="TH58" s="275"/>
      <c r="TI58" s="275"/>
      <c r="TJ58" s="275"/>
      <c r="TK58" s="275"/>
      <c r="TL58" s="275"/>
      <c r="TM58" s="275"/>
      <c r="TN58" s="275"/>
      <c r="TO58" s="275"/>
      <c r="TP58" s="275"/>
      <c r="TQ58" s="275"/>
      <c r="TR58" s="275"/>
      <c r="TS58" s="275"/>
      <c r="TT58" s="275"/>
      <c r="TU58" s="275"/>
      <c r="TV58" s="275"/>
      <c r="TW58" s="275"/>
      <c r="TX58" s="275"/>
      <c r="TY58" s="275"/>
      <c r="TZ58" s="275"/>
      <c r="UA58" s="275"/>
      <c r="UB58" s="275"/>
      <c r="UC58" s="275"/>
      <c r="UD58" s="275"/>
      <c r="UE58" s="275"/>
      <c r="UF58" s="275"/>
      <c r="UG58" s="275"/>
      <c r="UH58" s="275"/>
      <c r="UI58" s="275"/>
      <c r="UJ58" s="275"/>
      <c r="UK58" s="275"/>
      <c r="UL58" s="275"/>
      <c r="UM58" s="275"/>
      <c r="UN58" s="275"/>
      <c r="UO58" s="275"/>
      <c r="UP58" s="275"/>
      <c r="UQ58" s="275"/>
      <c r="UR58" s="275"/>
      <c r="US58" s="275"/>
      <c r="UT58" s="275"/>
      <c r="UU58" s="275"/>
      <c r="UV58" s="275"/>
      <c r="UW58" s="275"/>
      <c r="UX58" s="275"/>
      <c r="UY58" s="275"/>
      <c r="UZ58" s="275"/>
      <c r="VA58" s="275"/>
      <c r="VB58" s="275"/>
      <c r="VC58" s="275"/>
      <c r="VD58" s="275"/>
      <c r="VE58" s="275"/>
      <c r="VF58" s="275"/>
      <c r="VG58" s="275"/>
      <c r="VH58" s="275"/>
      <c r="VI58" s="275"/>
      <c r="VJ58" s="275"/>
      <c r="VK58" s="275"/>
      <c r="VL58" s="275"/>
      <c r="VM58" s="275"/>
      <c r="VN58" s="275"/>
      <c r="VO58" s="275"/>
      <c r="VP58" s="275"/>
      <c r="VQ58" s="275"/>
      <c r="VR58" s="275"/>
      <c r="VS58" s="275"/>
      <c r="VT58" s="275"/>
      <c r="VU58" s="275"/>
      <c r="VV58" s="275"/>
      <c r="VW58" s="275"/>
      <c r="VX58" s="275"/>
      <c r="VY58" s="275"/>
      <c r="VZ58" s="275"/>
      <c r="WA58" s="275"/>
      <c r="WB58" s="275"/>
      <c r="WC58" s="275"/>
      <c r="WD58" s="275"/>
      <c r="WE58" s="275"/>
      <c r="WF58" s="275"/>
      <c r="WG58" s="275"/>
      <c r="WH58" s="275"/>
      <c r="WI58" s="275"/>
      <c r="WJ58" s="275"/>
      <c r="WK58" s="275"/>
      <c r="WL58" s="275"/>
      <c r="WM58" s="275"/>
      <c r="WN58" s="275"/>
      <c r="WO58" s="275"/>
      <c r="WP58" s="275"/>
      <c r="WQ58" s="275"/>
      <c r="WR58" s="275"/>
      <c r="WS58" s="275"/>
      <c r="WT58" s="275"/>
      <c r="WU58" s="275"/>
      <c r="WV58" s="275"/>
      <c r="WW58" s="275"/>
      <c r="WX58" s="275"/>
      <c r="WY58" s="275"/>
      <c r="WZ58" s="275"/>
      <c r="XA58" s="275"/>
      <c r="XB58" s="275"/>
      <c r="XC58" s="275"/>
      <c r="XD58" s="275"/>
      <c r="XE58" s="275"/>
      <c r="XF58" s="275"/>
      <c r="XG58" s="275"/>
      <c r="XH58" s="275"/>
      <c r="XI58" s="275"/>
      <c r="XJ58" s="275"/>
      <c r="XK58" s="275"/>
      <c r="XL58" s="275"/>
      <c r="XM58" s="275"/>
      <c r="XN58" s="275"/>
      <c r="XO58" s="275"/>
      <c r="XP58" s="275"/>
      <c r="XQ58" s="275"/>
      <c r="XR58" s="275"/>
      <c r="XS58" s="275"/>
      <c r="XT58" s="275"/>
      <c r="XU58" s="275"/>
      <c r="XV58" s="275"/>
      <c r="XW58" s="275"/>
      <c r="XX58" s="275"/>
      <c r="XY58" s="275"/>
      <c r="XZ58" s="275"/>
      <c r="YA58" s="275"/>
      <c r="YB58" s="275"/>
      <c r="YC58" s="275"/>
      <c r="YD58" s="275"/>
      <c r="YE58" s="275"/>
      <c r="YF58" s="275"/>
      <c r="YG58" s="275"/>
      <c r="YH58" s="275"/>
      <c r="YI58" s="275"/>
      <c r="YJ58" s="275"/>
      <c r="YK58" s="275"/>
      <c r="YL58" s="275"/>
      <c r="YM58" s="275"/>
      <c r="YN58" s="275"/>
      <c r="YO58" s="275"/>
      <c r="YP58" s="275"/>
      <c r="YQ58" s="275"/>
      <c r="YR58" s="275"/>
      <c r="YS58" s="275"/>
      <c r="YT58" s="275"/>
      <c r="YU58" s="275"/>
      <c r="YV58" s="275"/>
      <c r="YW58" s="275"/>
      <c r="YX58" s="275"/>
      <c r="YY58" s="275"/>
      <c r="YZ58" s="275"/>
      <c r="ZA58" s="275"/>
      <c r="ZB58" s="275"/>
      <c r="ZC58" s="275"/>
      <c r="ZD58" s="275"/>
      <c r="ZE58" s="275"/>
      <c r="ZF58" s="275"/>
      <c r="ZG58" s="275"/>
      <c r="ZH58" s="275"/>
      <c r="ZI58" s="275"/>
      <c r="ZJ58" s="275"/>
      <c r="ZK58" s="275"/>
      <c r="ZL58" s="275"/>
      <c r="ZM58" s="275"/>
      <c r="ZN58" s="275"/>
      <c r="ZO58" s="275"/>
      <c r="ZP58" s="275"/>
      <c r="ZQ58" s="275"/>
      <c r="ZR58" s="275"/>
      <c r="ZS58" s="275"/>
      <c r="ZT58" s="275"/>
      <c r="ZU58" s="275"/>
      <c r="ZV58" s="275"/>
      <c r="ZW58" s="275"/>
      <c r="ZX58" s="275"/>
      <c r="ZY58" s="275"/>
      <c r="ZZ58" s="275"/>
    </row>
    <row r="59" spans="1:702" s="333" customFormat="1">
      <c r="A59" s="275"/>
      <c r="B59" s="275"/>
      <c r="C59" s="275"/>
      <c r="D59" s="332"/>
      <c r="E59" s="275"/>
      <c r="F59" s="275"/>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5"/>
      <c r="AN59" s="275"/>
      <c r="AO59" s="275"/>
      <c r="AP59" s="275"/>
      <c r="AQ59" s="275"/>
      <c r="AR59" s="275"/>
      <c r="AS59" s="275"/>
      <c r="AT59" s="275"/>
      <c r="AU59" s="275"/>
      <c r="AV59" s="275"/>
      <c r="AW59" s="275"/>
      <c r="AX59" s="275"/>
      <c r="AY59" s="275"/>
      <c r="AZ59" s="275"/>
      <c r="BA59" s="275"/>
      <c r="BB59" s="275"/>
      <c r="BC59" s="275"/>
      <c r="BD59" s="275"/>
      <c r="BE59" s="275"/>
      <c r="BF59" s="275"/>
      <c r="BG59" s="275"/>
      <c r="BH59" s="275"/>
      <c r="BI59" s="275"/>
      <c r="BJ59" s="275"/>
      <c r="BK59" s="275"/>
      <c r="BL59" s="275"/>
      <c r="BM59" s="275"/>
      <c r="BN59" s="275"/>
      <c r="BO59" s="275"/>
      <c r="BP59" s="275"/>
      <c r="BQ59" s="275"/>
      <c r="BR59" s="275"/>
      <c r="BS59" s="275"/>
      <c r="BT59" s="275"/>
      <c r="BU59" s="275"/>
      <c r="BV59" s="275"/>
      <c r="BW59" s="275"/>
      <c r="BX59" s="275"/>
      <c r="BY59" s="275"/>
      <c r="BZ59" s="275"/>
      <c r="CA59" s="275"/>
      <c r="CB59" s="275"/>
      <c r="CC59" s="275"/>
      <c r="CD59" s="275"/>
      <c r="CE59" s="275"/>
      <c r="CF59" s="275"/>
      <c r="CG59" s="275"/>
      <c r="CH59" s="275"/>
      <c r="CI59" s="275"/>
      <c r="CJ59" s="275"/>
      <c r="CK59" s="275"/>
      <c r="CL59" s="275"/>
      <c r="CM59" s="275"/>
      <c r="CN59" s="275"/>
      <c r="CO59" s="275"/>
      <c r="CP59" s="275"/>
      <c r="CQ59" s="275"/>
      <c r="CR59" s="275"/>
      <c r="CS59" s="275"/>
      <c r="CT59" s="275"/>
      <c r="CU59" s="275"/>
      <c r="CV59" s="275"/>
      <c r="CW59" s="275"/>
      <c r="CX59" s="275"/>
      <c r="CY59" s="275"/>
      <c r="CZ59" s="275"/>
      <c r="DA59" s="275"/>
      <c r="DB59" s="275"/>
      <c r="DC59" s="275"/>
      <c r="DD59" s="275"/>
      <c r="DE59" s="275"/>
      <c r="DF59" s="275"/>
      <c r="DG59" s="275"/>
      <c r="DH59" s="275"/>
      <c r="DI59" s="275"/>
      <c r="DJ59" s="275"/>
      <c r="DK59" s="275"/>
      <c r="DL59" s="275"/>
      <c r="DM59" s="275"/>
      <c r="DN59" s="275"/>
      <c r="DO59" s="275"/>
      <c r="DP59" s="275"/>
      <c r="DQ59" s="275"/>
      <c r="DR59" s="275"/>
      <c r="DS59" s="275"/>
      <c r="DT59" s="275"/>
      <c r="DU59" s="275"/>
      <c r="DV59" s="275"/>
      <c r="DW59" s="275"/>
      <c r="DX59" s="275"/>
      <c r="DY59" s="275"/>
      <c r="DZ59" s="275"/>
      <c r="EA59" s="275"/>
      <c r="EB59" s="275"/>
      <c r="EC59" s="275"/>
      <c r="ED59" s="275"/>
      <c r="EE59" s="275"/>
      <c r="EF59" s="275"/>
      <c r="EG59" s="275"/>
      <c r="EH59" s="275"/>
      <c r="EI59" s="275"/>
      <c r="EJ59" s="275"/>
      <c r="EK59" s="275"/>
      <c r="EL59" s="275"/>
      <c r="EM59" s="275"/>
      <c r="EN59" s="275"/>
      <c r="EO59" s="275"/>
      <c r="EP59" s="275"/>
      <c r="EQ59" s="275"/>
      <c r="ER59" s="275"/>
      <c r="ES59" s="275"/>
      <c r="ET59" s="275"/>
      <c r="EU59" s="275"/>
      <c r="EV59" s="275"/>
      <c r="EW59" s="275"/>
      <c r="EX59" s="275"/>
      <c r="EY59" s="275"/>
      <c r="EZ59" s="275"/>
      <c r="FA59" s="275"/>
      <c r="FB59" s="275"/>
      <c r="FC59" s="275"/>
      <c r="FD59" s="275"/>
      <c r="FE59" s="275"/>
      <c r="FF59" s="275"/>
      <c r="FG59" s="275"/>
      <c r="FH59" s="275"/>
      <c r="FI59" s="275"/>
      <c r="FJ59" s="275"/>
      <c r="FK59" s="275"/>
      <c r="FL59" s="275"/>
      <c r="FM59" s="275"/>
      <c r="FN59" s="275"/>
      <c r="FO59" s="275"/>
      <c r="FP59" s="275"/>
      <c r="FQ59" s="275"/>
      <c r="FR59" s="275"/>
      <c r="FS59" s="275"/>
      <c r="FT59" s="275"/>
      <c r="FU59" s="275"/>
      <c r="FV59" s="275"/>
      <c r="FW59" s="275"/>
      <c r="FX59" s="275"/>
      <c r="FY59" s="275"/>
      <c r="FZ59" s="275"/>
      <c r="GA59" s="275"/>
      <c r="GB59" s="275"/>
      <c r="GC59" s="275"/>
      <c r="GD59" s="275"/>
      <c r="GE59" s="275"/>
      <c r="GF59" s="275"/>
      <c r="GG59" s="275"/>
      <c r="GH59" s="275"/>
      <c r="GI59" s="275"/>
      <c r="GJ59" s="275"/>
      <c r="GK59" s="275"/>
      <c r="GL59" s="275"/>
      <c r="GM59" s="275"/>
      <c r="GN59" s="275"/>
      <c r="GO59" s="275"/>
      <c r="GP59" s="275"/>
      <c r="GQ59" s="275"/>
      <c r="GR59" s="275"/>
      <c r="GS59" s="275"/>
      <c r="GT59" s="275"/>
      <c r="GU59" s="275"/>
      <c r="GV59" s="275"/>
      <c r="GW59" s="275"/>
      <c r="GX59" s="275"/>
      <c r="GY59" s="275"/>
      <c r="GZ59" s="275"/>
      <c r="HA59" s="275"/>
      <c r="HB59" s="275"/>
      <c r="HC59" s="275"/>
      <c r="HD59" s="275"/>
      <c r="HE59" s="275"/>
      <c r="HF59" s="275"/>
      <c r="HG59" s="275"/>
      <c r="HH59" s="275"/>
      <c r="HI59" s="275"/>
      <c r="HJ59" s="275"/>
      <c r="HK59" s="275"/>
      <c r="HL59" s="275"/>
      <c r="HM59" s="275"/>
      <c r="HN59" s="275"/>
      <c r="HO59" s="275"/>
      <c r="HP59" s="275"/>
      <c r="HQ59" s="275"/>
      <c r="HR59" s="275"/>
      <c r="HS59" s="275"/>
      <c r="HT59" s="275"/>
      <c r="HU59" s="275"/>
      <c r="HV59" s="275"/>
      <c r="HW59" s="275"/>
      <c r="HX59" s="275"/>
      <c r="HY59" s="275"/>
      <c r="HZ59" s="275"/>
      <c r="IA59" s="275"/>
      <c r="IB59" s="275"/>
      <c r="IC59" s="275"/>
      <c r="ID59" s="275"/>
      <c r="IE59" s="275"/>
      <c r="IF59" s="275"/>
      <c r="IG59" s="275"/>
      <c r="IH59" s="275"/>
      <c r="II59" s="275"/>
      <c r="IJ59" s="275"/>
      <c r="IK59" s="275"/>
      <c r="IL59" s="275"/>
      <c r="IM59" s="275"/>
      <c r="IN59" s="275"/>
      <c r="IO59" s="275"/>
      <c r="IP59" s="275"/>
      <c r="IQ59" s="275"/>
      <c r="IR59" s="275"/>
      <c r="IS59" s="275"/>
      <c r="IT59" s="275"/>
      <c r="IU59" s="275"/>
      <c r="IV59" s="275"/>
      <c r="IW59" s="275"/>
      <c r="IX59" s="275"/>
      <c r="IY59" s="275"/>
      <c r="IZ59" s="275"/>
      <c r="JA59" s="275"/>
      <c r="JB59" s="275"/>
      <c r="JC59" s="275"/>
      <c r="JD59" s="275"/>
      <c r="JE59" s="275"/>
      <c r="JF59" s="275"/>
      <c r="JG59" s="275"/>
      <c r="JH59" s="275"/>
      <c r="JI59" s="275"/>
      <c r="JJ59" s="275"/>
      <c r="JK59" s="275"/>
      <c r="JL59" s="275"/>
      <c r="JM59" s="275"/>
      <c r="JN59" s="275"/>
      <c r="JO59" s="275"/>
      <c r="JP59" s="275"/>
      <c r="JQ59" s="275"/>
      <c r="JR59" s="275"/>
      <c r="JS59" s="275"/>
      <c r="JT59" s="275"/>
      <c r="JU59" s="275"/>
      <c r="JV59" s="275"/>
      <c r="JW59" s="275"/>
      <c r="JX59" s="275"/>
      <c r="JY59" s="275"/>
      <c r="JZ59" s="275"/>
      <c r="KA59" s="275"/>
      <c r="KB59" s="275"/>
      <c r="KC59" s="275"/>
      <c r="KD59" s="275"/>
      <c r="KE59" s="275"/>
      <c r="KF59" s="275"/>
      <c r="KG59" s="275"/>
      <c r="KH59" s="275"/>
      <c r="KI59" s="275"/>
      <c r="KJ59" s="275"/>
      <c r="KK59" s="275"/>
      <c r="KL59" s="275"/>
      <c r="KM59" s="275"/>
      <c r="KN59" s="275"/>
      <c r="KO59" s="275"/>
      <c r="KP59" s="275"/>
      <c r="KQ59" s="275"/>
      <c r="KR59" s="275"/>
      <c r="KS59" s="275"/>
      <c r="KT59" s="275"/>
      <c r="KU59" s="275"/>
      <c r="KV59" s="275"/>
      <c r="KW59" s="275"/>
      <c r="KX59" s="275"/>
      <c r="KY59" s="275"/>
      <c r="KZ59" s="275"/>
      <c r="LA59" s="275"/>
      <c r="LB59" s="275"/>
      <c r="LC59" s="275"/>
      <c r="LD59" s="275"/>
      <c r="LE59" s="275"/>
      <c r="LF59" s="275"/>
      <c r="LG59" s="275"/>
      <c r="LH59" s="275"/>
      <c r="LI59" s="275"/>
      <c r="LJ59" s="275"/>
      <c r="LK59" s="275"/>
      <c r="LL59" s="275"/>
      <c r="LM59" s="275"/>
      <c r="LN59" s="275"/>
      <c r="LO59" s="275"/>
      <c r="LP59" s="275"/>
      <c r="LQ59" s="275"/>
      <c r="LR59" s="275"/>
      <c r="LS59" s="275"/>
      <c r="LT59" s="275"/>
      <c r="LU59" s="275"/>
      <c r="LV59" s="275"/>
      <c r="LW59" s="275"/>
      <c r="LX59" s="275"/>
      <c r="LY59" s="275"/>
      <c r="LZ59" s="275"/>
      <c r="MA59" s="275"/>
      <c r="MB59" s="275"/>
      <c r="MC59" s="275"/>
      <c r="MD59" s="275"/>
      <c r="ME59" s="275"/>
      <c r="MF59" s="275"/>
      <c r="MG59" s="275"/>
      <c r="MH59" s="275"/>
      <c r="MI59" s="275"/>
      <c r="MJ59" s="275"/>
      <c r="MK59" s="275"/>
      <c r="ML59" s="275"/>
      <c r="MM59" s="275"/>
      <c r="MN59" s="275"/>
      <c r="MO59" s="275"/>
      <c r="MP59" s="275"/>
      <c r="MQ59" s="275"/>
      <c r="MR59" s="275"/>
      <c r="MS59" s="275"/>
      <c r="MT59" s="275"/>
      <c r="MU59" s="275"/>
      <c r="MV59" s="275"/>
      <c r="MW59" s="275"/>
      <c r="MX59" s="275"/>
      <c r="MY59" s="275"/>
      <c r="MZ59" s="275"/>
      <c r="NA59" s="275"/>
      <c r="NB59" s="275"/>
      <c r="NC59" s="275"/>
      <c r="ND59" s="275"/>
      <c r="NE59" s="275"/>
      <c r="NF59" s="275"/>
      <c r="NG59" s="275"/>
      <c r="NH59" s="275"/>
      <c r="NI59" s="275"/>
      <c r="NJ59" s="275"/>
      <c r="NK59" s="275"/>
      <c r="NL59" s="275"/>
      <c r="NM59" s="275"/>
      <c r="NN59" s="275"/>
      <c r="NO59" s="275"/>
      <c r="NP59" s="275"/>
      <c r="NQ59" s="275"/>
      <c r="NR59" s="275"/>
      <c r="NS59" s="275"/>
      <c r="NT59" s="275"/>
      <c r="NU59" s="275"/>
      <c r="NV59" s="275"/>
      <c r="NW59" s="275"/>
      <c r="NX59" s="275"/>
      <c r="NY59" s="275"/>
      <c r="NZ59" s="275"/>
      <c r="OA59" s="275"/>
      <c r="OB59" s="275"/>
      <c r="OC59" s="275"/>
      <c r="OD59" s="275"/>
      <c r="OE59" s="275"/>
      <c r="OF59" s="275"/>
      <c r="OG59" s="275"/>
      <c r="OH59" s="275"/>
      <c r="OI59" s="275"/>
      <c r="OJ59" s="275"/>
      <c r="OK59" s="275"/>
      <c r="OL59" s="275"/>
      <c r="OM59" s="275"/>
      <c r="ON59" s="275"/>
      <c r="OO59" s="275"/>
      <c r="OP59" s="275"/>
      <c r="OQ59" s="275"/>
      <c r="OR59" s="275"/>
      <c r="OS59" s="275"/>
      <c r="OT59" s="275"/>
      <c r="OU59" s="275"/>
      <c r="OV59" s="275"/>
      <c r="OW59" s="275"/>
      <c r="OX59" s="275"/>
      <c r="OY59" s="275"/>
      <c r="OZ59" s="275"/>
      <c r="PA59" s="275"/>
      <c r="PB59" s="275"/>
      <c r="PC59" s="275"/>
      <c r="PD59" s="275"/>
      <c r="PE59" s="275"/>
      <c r="PF59" s="275"/>
      <c r="PG59" s="275"/>
      <c r="PH59" s="275"/>
      <c r="PI59" s="275"/>
      <c r="PJ59" s="275"/>
      <c r="PK59" s="275"/>
      <c r="PL59" s="275"/>
      <c r="PM59" s="275"/>
      <c r="PN59" s="275"/>
      <c r="PO59" s="275"/>
      <c r="PP59" s="275"/>
      <c r="PQ59" s="275"/>
      <c r="PR59" s="275"/>
      <c r="PS59" s="275"/>
      <c r="PT59" s="275"/>
      <c r="PU59" s="275"/>
      <c r="PV59" s="275"/>
      <c r="PW59" s="275"/>
      <c r="PX59" s="275"/>
      <c r="PY59" s="275"/>
      <c r="PZ59" s="275"/>
      <c r="QA59" s="275"/>
      <c r="QB59" s="275"/>
      <c r="QC59" s="275"/>
      <c r="QD59" s="275"/>
      <c r="QE59" s="275"/>
      <c r="QF59" s="275"/>
      <c r="QG59" s="275"/>
      <c r="QH59" s="275"/>
      <c r="QI59" s="275"/>
      <c r="QJ59" s="275"/>
      <c r="QK59" s="275"/>
      <c r="QL59" s="275"/>
      <c r="QM59" s="275"/>
      <c r="QN59" s="275"/>
      <c r="QO59" s="275"/>
      <c r="QP59" s="275"/>
      <c r="QQ59" s="275"/>
      <c r="QR59" s="275"/>
      <c r="QS59" s="275"/>
      <c r="QT59" s="275"/>
      <c r="QU59" s="275"/>
      <c r="QV59" s="275"/>
      <c r="QW59" s="275"/>
      <c r="QX59" s="275"/>
      <c r="QY59" s="275"/>
      <c r="QZ59" s="275"/>
      <c r="RA59" s="275"/>
      <c r="RB59" s="275"/>
      <c r="RC59" s="275"/>
      <c r="RD59" s="275"/>
      <c r="RE59" s="275"/>
      <c r="RF59" s="275"/>
      <c r="RG59" s="275"/>
      <c r="RH59" s="275"/>
      <c r="RI59" s="275"/>
      <c r="RJ59" s="275"/>
      <c r="RK59" s="275"/>
      <c r="RL59" s="275"/>
      <c r="RM59" s="275"/>
      <c r="RN59" s="275"/>
      <c r="RO59" s="275"/>
      <c r="RP59" s="275"/>
      <c r="RQ59" s="275"/>
      <c r="RR59" s="275"/>
      <c r="RS59" s="275"/>
      <c r="RT59" s="275"/>
      <c r="RU59" s="275"/>
      <c r="RV59" s="275"/>
      <c r="RW59" s="275"/>
      <c r="RX59" s="275"/>
      <c r="RY59" s="275"/>
      <c r="RZ59" s="275"/>
      <c r="SA59" s="275"/>
      <c r="SB59" s="275"/>
      <c r="SC59" s="275"/>
      <c r="SD59" s="275"/>
      <c r="SE59" s="275"/>
      <c r="SF59" s="275"/>
      <c r="SG59" s="275"/>
      <c r="SH59" s="275"/>
      <c r="SI59" s="275"/>
      <c r="SJ59" s="275"/>
      <c r="SK59" s="275"/>
      <c r="SL59" s="275"/>
      <c r="SM59" s="275"/>
      <c r="SN59" s="275"/>
      <c r="SO59" s="275"/>
      <c r="SP59" s="275"/>
      <c r="SQ59" s="275"/>
      <c r="SR59" s="275"/>
      <c r="SS59" s="275"/>
      <c r="ST59" s="275"/>
      <c r="SU59" s="275"/>
      <c r="SV59" s="275"/>
      <c r="SW59" s="275"/>
      <c r="SX59" s="275"/>
      <c r="SY59" s="275"/>
      <c r="SZ59" s="275"/>
      <c r="TA59" s="275"/>
      <c r="TB59" s="275"/>
      <c r="TC59" s="275"/>
      <c r="TD59" s="275"/>
      <c r="TE59" s="275"/>
      <c r="TF59" s="275"/>
      <c r="TG59" s="275"/>
      <c r="TH59" s="275"/>
      <c r="TI59" s="275"/>
      <c r="TJ59" s="275"/>
      <c r="TK59" s="275"/>
      <c r="TL59" s="275"/>
      <c r="TM59" s="275"/>
      <c r="TN59" s="275"/>
      <c r="TO59" s="275"/>
      <c r="TP59" s="275"/>
      <c r="TQ59" s="275"/>
      <c r="TR59" s="275"/>
      <c r="TS59" s="275"/>
      <c r="TT59" s="275"/>
      <c r="TU59" s="275"/>
      <c r="TV59" s="275"/>
      <c r="TW59" s="275"/>
      <c r="TX59" s="275"/>
      <c r="TY59" s="275"/>
      <c r="TZ59" s="275"/>
      <c r="UA59" s="275"/>
      <c r="UB59" s="275"/>
      <c r="UC59" s="275"/>
      <c r="UD59" s="275"/>
      <c r="UE59" s="275"/>
      <c r="UF59" s="275"/>
      <c r="UG59" s="275"/>
      <c r="UH59" s="275"/>
      <c r="UI59" s="275"/>
      <c r="UJ59" s="275"/>
      <c r="UK59" s="275"/>
      <c r="UL59" s="275"/>
      <c r="UM59" s="275"/>
      <c r="UN59" s="275"/>
      <c r="UO59" s="275"/>
      <c r="UP59" s="275"/>
      <c r="UQ59" s="275"/>
      <c r="UR59" s="275"/>
      <c r="US59" s="275"/>
      <c r="UT59" s="275"/>
      <c r="UU59" s="275"/>
      <c r="UV59" s="275"/>
      <c r="UW59" s="275"/>
      <c r="UX59" s="275"/>
      <c r="UY59" s="275"/>
      <c r="UZ59" s="275"/>
      <c r="VA59" s="275"/>
      <c r="VB59" s="275"/>
      <c r="VC59" s="275"/>
      <c r="VD59" s="275"/>
      <c r="VE59" s="275"/>
      <c r="VF59" s="275"/>
      <c r="VG59" s="275"/>
      <c r="VH59" s="275"/>
      <c r="VI59" s="275"/>
      <c r="VJ59" s="275"/>
      <c r="VK59" s="275"/>
      <c r="VL59" s="275"/>
      <c r="VM59" s="275"/>
      <c r="VN59" s="275"/>
      <c r="VO59" s="275"/>
      <c r="VP59" s="275"/>
      <c r="VQ59" s="275"/>
      <c r="VR59" s="275"/>
      <c r="VS59" s="275"/>
      <c r="VT59" s="275"/>
      <c r="VU59" s="275"/>
      <c r="VV59" s="275"/>
      <c r="VW59" s="275"/>
      <c r="VX59" s="275"/>
      <c r="VY59" s="275"/>
      <c r="VZ59" s="275"/>
      <c r="WA59" s="275"/>
      <c r="WB59" s="275"/>
      <c r="WC59" s="275"/>
      <c r="WD59" s="275"/>
      <c r="WE59" s="275"/>
      <c r="WF59" s="275"/>
      <c r="WG59" s="275"/>
      <c r="WH59" s="275"/>
      <c r="WI59" s="275"/>
      <c r="WJ59" s="275"/>
      <c r="WK59" s="275"/>
      <c r="WL59" s="275"/>
      <c r="WM59" s="275"/>
      <c r="WN59" s="275"/>
      <c r="WO59" s="275"/>
      <c r="WP59" s="275"/>
      <c r="WQ59" s="275"/>
      <c r="WR59" s="275"/>
      <c r="WS59" s="275"/>
      <c r="WT59" s="275"/>
      <c r="WU59" s="275"/>
      <c r="WV59" s="275"/>
      <c r="WW59" s="275"/>
      <c r="WX59" s="275"/>
      <c r="WY59" s="275"/>
      <c r="WZ59" s="275"/>
      <c r="XA59" s="275"/>
      <c r="XB59" s="275"/>
      <c r="XC59" s="275"/>
      <c r="XD59" s="275"/>
      <c r="XE59" s="275"/>
      <c r="XF59" s="275"/>
      <c r="XG59" s="275"/>
      <c r="XH59" s="275"/>
      <c r="XI59" s="275"/>
      <c r="XJ59" s="275"/>
      <c r="XK59" s="275"/>
      <c r="XL59" s="275"/>
      <c r="XM59" s="275"/>
      <c r="XN59" s="275"/>
      <c r="XO59" s="275"/>
      <c r="XP59" s="275"/>
      <c r="XQ59" s="275"/>
      <c r="XR59" s="275"/>
      <c r="XS59" s="275"/>
      <c r="XT59" s="275"/>
      <c r="XU59" s="275"/>
      <c r="XV59" s="275"/>
      <c r="XW59" s="275"/>
      <c r="XX59" s="275"/>
      <c r="XY59" s="275"/>
      <c r="XZ59" s="275"/>
      <c r="YA59" s="275"/>
      <c r="YB59" s="275"/>
      <c r="YC59" s="275"/>
      <c r="YD59" s="275"/>
      <c r="YE59" s="275"/>
      <c r="YF59" s="275"/>
      <c r="YG59" s="275"/>
      <c r="YH59" s="275"/>
      <c r="YI59" s="275"/>
      <c r="YJ59" s="275"/>
      <c r="YK59" s="275"/>
      <c r="YL59" s="275"/>
      <c r="YM59" s="275"/>
      <c r="YN59" s="275"/>
      <c r="YO59" s="275"/>
      <c r="YP59" s="275"/>
      <c r="YQ59" s="275"/>
      <c r="YR59" s="275"/>
      <c r="YS59" s="275"/>
      <c r="YT59" s="275"/>
      <c r="YU59" s="275"/>
      <c r="YV59" s="275"/>
      <c r="YW59" s="275"/>
      <c r="YX59" s="275"/>
      <c r="YY59" s="275"/>
      <c r="YZ59" s="275"/>
      <c r="ZA59" s="275"/>
      <c r="ZB59" s="275"/>
      <c r="ZC59" s="275"/>
      <c r="ZD59" s="275"/>
      <c r="ZE59" s="275"/>
      <c r="ZF59" s="275"/>
      <c r="ZG59" s="275"/>
      <c r="ZH59" s="275"/>
      <c r="ZI59" s="275"/>
      <c r="ZJ59" s="275"/>
      <c r="ZK59" s="275"/>
      <c r="ZL59" s="275"/>
      <c r="ZM59" s="275"/>
      <c r="ZN59" s="275"/>
      <c r="ZO59" s="275"/>
      <c r="ZP59" s="275"/>
      <c r="ZQ59" s="275"/>
      <c r="ZR59" s="275"/>
      <c r="ZS59" s="275"/>
      <c r="ZT59" s="275"/>
      <c r="ZU59" s="275"/>
      <c r="ZV59" s="275"/>
      <c r="ZW59" s="275"/>
      <c r="ZX59" s="275"/>
      <c r="ZY59" s="275"/>
      <c r="ZZ59" s="275"/>
    </row>
    <row r="60" spans="1:702" s="333" customFormat="1">
      <c r="A60" s="275"/>
      <c r="B60" s="275"/>
      <c r="C60" s="275"/>
      <c r="D60" s="332"/>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5"/>
      <c r="AO60" s="275"/>
      <c r="AP60" s="275"/>
      <c r="AQ60" s="275"/>
      <c r="AR60" s="275"/>
      <c r="AS60" s="275"/>
      <c r="AT60" s="275"/>
      <c r="AU60" s="275"/>
      <c r="AV60" s="275"/>
      <c r="AW60" s="275"/>
      <c r="AX60" s="275"/>
      <c r="AY60" s="275"/>
      <c r="AZ60" s="275"/>
      <c r="BA60" s="275"/>
      <c r="BB60" s="275"/>
      <c r="BC60" s="275"/>
      <c r="BD60" s="275"/>
      <c r="BE60" s="275"/>
      <c r="BF60" s="275"/>
      <c r="BG60" s="275"/>
      <c r="BH60" s="275"/>
      <c r="BI60" s="275"/>
      <c r="BJ60" s="275"/>
      <c r="BK60" s="275"/>
      <c r="BL60" s="275"/>
      <c r="BM60" s="275"/>
      <c r="BN60" s="275"/>
      <c r="BO60" s="275"/>
      <c r="BP60" s="275"/>
      <c r="BQ60" s="275"/>
      <c r="BR60" s="275"/>
      <c r="BS60" s="275"/>
      <c r="BT60" s="275"/>
      <c r="BU60" s="275"/>
      <c r="BV60" s="275"/>
      <c r="BW60" s="275"/>
      <c r="BX60" s="275"/>
      <c r="BY60" s="275"/>
      <c r="BZ60" s="275"/>
      <c r="CA60" s="275"/>
      <c r="CB60" s="275"/>
      <c r="CC60" s="275"/>
      <c r="CD60" s="275"/>
      <c r="CE60" s="275"/>
      <c r="CF60" s="275"/>
      <c r="CG60" s="275"/>
      <c r="CH60" s="275"/>
      <c r="CI60" s="275"/>
      <c r="CJ60" s="275"/>
      <c r="CK60" s="275"/>
      <c r="CL60" s="275"/>
      <c r="CM60" s="275"/>
      <c r="CN60" s="275"/>
      <c r="CO60" s="275"/>
      <c r="CP60" s="275"/>
      <c r="CQ60" s="275"/>
      <c r="CR60" s="275"/>
      <c r="CS60" s="275"/>
      <c r="CT60" s="275"/>
      <c r="CU60" s="275"/>
      <c r="CV60" s="275"/>
      <c r="CW60" s="275"/>
      <c r="CX60" s="275"/>
      <c r="CY60" s="275"/>
      <c r="CZ60" s="275"/>
      <c r="DA60" s="275"/>
      <c r="DB60" s="275"/>
      <c r="DC60" s="275"/>
      <c r="DD60" s="275"/>
      <c r="DE60" s="275"/>
      <c r="DF60" s="275"/>
      <c r="DG60" s="275"/>
      <c r="DH60" s="275"/>
      <c r="DI60" s="275"/>
      <c r="DJ60" s="275"/>
      <c r="DK60" s="275"/>
      <c r="DL60" s="275"/>
      <c r="DM60" s="275"/>
      <c r="DN60" s="275"/>
      <c r="DO60" s="275"/>
      <c r="DP60" s="275"/>
      <c r="DQ60" s="275"/>
      <c r="DR60" s="275"/>
      <c r="DS60" s="275"/>
      <c r="DT60" s="275"/>
      <c r="DU60" s="275"/>
      <c r="DV60" s="275"/>
      <c r="DW60" s="275"/>
      <c r="DX60" s="275"/>
      <c r="DY60" s="275"/>
      <c r="DZ60" s="275"/>
      <c r="EA60" s="275"/>
      <c r="EB60" s="275"/>
      <c r="EC60" s="275"/>
      <c r="ED60" s="275"/>
      <c r="EE60" s="275"/>
      <c r="EF60" s="275"/>
      <c r="EG60" s="275"/>
      <c r="EH60" s="275"/>
      <c r="EI60" s="275"/>
      <c r="EJ60" s="275"/>
      <c r="EK60" s="275"/>
      <c r="EL60" s="275"/>
      <c r="EM60" s="275"/>
      <c r="EN60" s="275"/>
      <c r="EO60" s="275"/>
      <c r="EP60" s="275"/>
      <c r="EQ60" s="275"/>
      <c r="ER60" s="275"/>
      <c r="ES60" s="275"/>
      <c r="ET60" s="275"/>
      <c r="EU60" s="275"/>
      <c r="EV60" s="275"/>
      <c r="EW60" s="275"/>
      <c r="EX60" s="275"/>
      <c r="EY60" s="275"/>
      <c r="EZ60" s="275"/>
      <c r="FA60" s="275"/>
      <c r="FB60" s="275"/>
      <c r="FC60" s="275"/>
      <c r="FD60" s="275"/>
      <c r="FE60" s="275"/>
      <c r="FF60" s="275"/>
      <c r="FG60" s="275"/>
      <c r="FH60" s="275"/>
      <c r="FI60" s="275"/>
      <c r="FJ60" s="275"/>
      <c r="FK60" s="275"/>
      <c r="FL60" s="275"/>
      <c r="FM60" s="275"/>
      <c r="FN60" s="275"/>
      <c r="FO60" s="275"/>
      <c r="FP60" s="275"/>
      <c r="FQ60" s="275"/>
      <c r="FR60" s="275"/>
      <c r="FS60" s="275"/>
      <c r="FT60" s="275"/>
      <c r="FU60" s="275"/>
      <c r="FV60" s="275"/>
      <c r="FW60" s="275"/>
      <c r="FX60" s="275"/>
      <c r="FY60" s="275"/>
      <c r="FZ60" s="275"/>
      <c r="GA60" s="275"/>
      <c r="GB60" s="275"/>
      <c r="GC60" s="275"/>
      <c r="GD60" s="275"/>
      <c r="GE60" s="275"/>
      <c r="GF60" s="275"/>
      <c r="GG60" s="275"/>
      <c r="GH60" s="275"/>
      <c r="GI60" s="275"/>
      <c r="GJ60" s="275"/>
      <c r="GK60" s="275"/>
      <c r="GL60" s="275"/>
      <c r="GM60" s="275"/>
      <c r="GN60" s="275"/>
      <c r="GO60" s="275"/>
      <c r="GP60" s="275"/>
      <c r="GQ60" s="275"/>
      <c r="GR60" s="275"/>
      <c r="GS60" s="275"/>
      <c r="GT60" s="275"/>
      <c r="GU60" s="275"/>
      <c r="GV60" s="275"/>
      <c r="GW60" s="275"/>
      <c r="GX60" s="275"/>
      <c r="GY60" s="275"/>
      <c r="GZ60" s="275"/>
      <c r="HA60" s="275"/>
      <c r="HB60" s="275"/>
      <c r="HC60" s="275"/>
      <c r="HD60" s="275"/>
      <c r="HE60" s="275"/>
      <c r="HF60" s="275"/>
      <c r="HG60" s="275"/>
      <c r="HH60" s="275"/>
      <c r="HI60" s="275"/>
      <c r="HJ60" s="275"/>
      <c r="HK60" s="275"/>
      <c r="HL60" s="275"/>
      <c r="HM60" s="275"/>
      <c r="HN60" s="275"/>
      <c r="HO60" s="275"/>
      <c r="HP60" s="275"/>
      <c r="HQ60" s="275"/>
      <c r="HR60" s="275"/>
      <c r="HS60" s="275"/>
      <c r="HT60" s="275"/>
      <c r="HU60" s="275"/>
      <c r="HV60" s="275"/>
      <c r="HW60" s="275"/>
      <c r="HX60" s="275"/>
      <c r="HY60" s="275"/>
      <c r="HZ60" s="275"/>
      <c r="IA60" s="275"/>
      <c r="IB60" s="275"/>
      <c r="IC60" s="275"/>
      <c r="ID60" s="275"/>
      <c r="IE60" s="275"/>
      <c r="IF60" s="275"/>
      <c r="IG60" s="275"/>
      <c r="IH60" s="275"/>
      <c r="II60" s="275"/>
      <c r="IJ60" s="275"/>
      <c r="IK60" s="275"/>
      <c r="IL60" s="275"/>
      <c r="IM60" s="275"/>
      <c r="IN60" s="275"/>
      <c r="IO60" s="275"/>
      <c r="IP60" s="275"/>
      <c r="IQ60" s="275"/>
      <c r="IR60" s="275"/>
      <c r="IS60" s="275"/>
      <c r="IT60" s="275"/>
      <c r="IU60" s="275"/>
      <c r="IV60" s="275"/>
      <c r="IW60" s="275"/>
      <c r="IX60" s="275"/>
      <c r="IY60" s="275"/>
      <c r="IZ60" s="275"/>
      <c r="JA60" s="275"/>
      <c r="JB60" s="275"/>
      <c r="JC60" s="275"/>
      <c r="JD60" s="275"/>
      <c r="JE60" s="275"/>
      <c r="JF60" s="275"/>
      <c r="JG60" s="275"/>
      <c r="JH60" s="275"/>
      <c r="JI60" s="275"/>
      <c r="JJ60" s="275"/>
      <c r="JK60" s="275"/>
      <c r="JL60" s="275"/>
      <c r="JM60" s="275"/>
      <c r="JN60" s="275"/>
      <c r="JO60" s="275"/>
      <c r="JP60" s="275"/>
      <c r="JQ60" s="275"/>
      <c r="JR60" s="275"/>
      <c r="JS60" s="275"/>
      <c r="JT60" s="275"/>
      <c r="JU60" s="275"/>
      <c r="JV60" s="275"/>
      <c r="JW60" s="275"/>
      <c r="JX60" s="275"/>
      <c r="JY60" s="275"/>
      <c r="JZ60" s="275"/>
      <c r="KA60" s="275"/>
      <c r="KB60" s="275"/>
      <c r="KC60" s="275"/>
      <c r="KD60" s="275"/>
      <c r="KE60" s="275"/>
      <c r="KF60" s="275"/>
      <c r="KG60" s="275"/>
      <c r="KH60" s="275"/>
      <c r="KI60" s="275"/>
      <c r="KJ60" s="275"/>
      <c r="KK60" s="275"/>
      <c r="KL60" s="275"/>
      <c r="KM60" s="275"/>
      <c r="KN60" s="275"/>
      <c r="KO60" s="275"/>
      <c r="KP60" s="275"/>
      <c r="KQ60" s="275"/>
      <c r="KR60" s="275"/>
      <c r="KS60" s="275"/>
      <c r="KT60" s="275"/>
      <c r="KU60" s="275"/>
      <c r="KV60" s="275"/>
      <c r="KW60" s="275"/>
      <c r="KX60" s="275"/>
      <c r="KY60" s="275"/>
      <c r="KZ60" s="275"/>
      <c r="LA60" s="275"/>
      <c r="LB60" s="275"/>
      <c r="LC60" s="275"/>
      <c r="LD60" s="275"/>
      <c r="LE60" s="275"/>
      <c r="LF60" s="275"/>
      <c r="LG60" s="275"/>
      <c r="LH60" s="275"/>
      <c r="LI60" s="275"/>
      <c r="LJ60" s="275"/>
      <c r="LK60" s="275"/>
      <c r="LL60" s="275"/>
      <c r="LM60" s="275"/>
      <c r="LN60" s="275"/>
      <c r="LO60" s="275"/>
      <c r="LP60" s="275"/>
      <c r="LQ60" s="275"/>
      <c r="LR60" s="275"/>
      <c r="LS60" s="275"/>
      <c r="LT60" s="275"/>
      <c r="LU60" s="275"/>
      <c r="LV60" s="275"/>
      <c r="LW60" s="275"/>
      <c r="LX60" s="275"/>
      <c r="LY60" s="275"/>
      <c r="LZ60" s="275"/>
      <c r="MA60" s="275"/>
      <c r="MB60" s="275"/>
      <c r="MC60" s="275"/>
      <c r="MD60" s="275"/>
      <c r="ME60" s="275"/>
      <c r="MF60" s="275"/>
      <c r="MG60" s="275"/>
      <c r="MH60" s="275"/>
      <c r="MI60" s="275"/>
      <c r="MJ60" s="275"/>
      <c r="MK60" s="275"/>
      <c r="ML60" s="275"/>
      <c r="MM60" s="275"/>
      <c r="MN60" s="275"/>
      <c r="MO60" s="275"/>
      <c r="MP60" s="275"/>
      <c r="MQ60" s="275"/>
      <c r="MR60" s="275"/>
      <c r="MS60" s="275"/>
      <c r="MT60" s="275"/>
      <c r="MU60" s="275"/>
      <c r="MV60" s="275"/>
      <c r="MW60" s="275"/>
      <c r="MX60" s="275"/>
      <c r="MY60" s="275"/>
      <c r="MZ60" s="275"/>
      <c r="NA60" s="275"/>
      <c r="NB60" s="275"/>
      <c r="NC60" s="275"/>
      <c r="ND60" s="275"/>
      <c r="NE60" s="275"/>
      <c r="NF60" s="275"/>
      <c r="NG60" s="275"/>
      <c r="NH60" s="275"/>
      <c r="NI60" s="275"/>
      <c r="NJ60" s="275"/>
      <c r="NK60" s="275"/>
      <c r="NL60" s="275"/>
      <c r="NM60" s="275"/>
      <c r="NN60" s="275"/>
      <c r="NO60" s="275"/>
      <c r="NP60" s="275"/>
      <c r="NQ60" s="275"/>
      <c r="NR60" s="275"/>
      <c r="NS60" s="275"/>
      <c r="NT60" s="275"/>
      <c r="NU60" s="275"/>
      <c r="NV60" s="275"/>
      <c r="NW60" s="275"/>
      <c r="NX60" s="275"/>
      <c r="NY60" s="275"/>
      <c r="NZ60" s="275"/>
      <c r="OA60" s="275"/>
      <c r="OB60" s="275"/>
      <c r="OC60" s="275"/>
      <c r="OD60" s="275"/>
      <c r="OE60" s="275"/>
      <c r="OF60" s="275"/>
      <c r="OG60" s="275"/>
      <c r="OH60" s="275"/>
      <c r="OI60" s="275"/>
      <c r="OJ60" s="275"/>
      <c r="OK60" s="275"/>
      <c r="OL60" s="275"/>
      <c r="OM60" s="275"/>
      <c r="ON60" s="275"/>
      <c r="OO60" s="275"/>
      <c r="OP60" s="275"/>
      <c r="OQ60" s="275"/>
      <c r="OR60" s="275"/>
      <c r="OS60" s="275"/>
      <c r="OT60" s="275"/>
      <c r="OU60" s="275"/>
      <c r="OV60" s="275"/>
      <c r="OW60" s="275"/>
      <c r="OX60" s="275"/>
      <c r="OY60" s="275"/>
      <c r="OZ60" s="275"/>
      <c r="PA60" s="275"/>
      <c r="PB60" s="275"/>
      <c r="PC60" s="275"/>
      <c r="PD60" s="275"/>
      <c r="PE60" s="275"/>
      <c r="PF60" s="275"/>
      <c r="PG60" s="275"/>
      <c r="PH60" s="275"/>
      <c r="PI60" s="275"/>
      <c r="PJ60" s="275"/>
      <c r="PK60" s="275"/>
      <c r="PL60" s="275"/>
      <c r="PM60" s="275"/>
      <c r="PN60" s="275"/>
      <c r="PO60" s="275"/>
      <c r="PP60" s="275"/>
      <c r="PQ60" s="275"/>
      <c r="PR60" s="275"/>
      <c r="PS60" s="275"/>
      <c r="PT60" s="275"/>
      <c r="PU60" s="275"/>
      <c r="PV60" s="275"/>
      <c r="PW60" s="275"/>
      <c r="PX60" s="275"/>
      <c r="PY60" s="275"/>
      <c r="PZ60" s="275"/>
      <c r="QA60" s="275"/>
      <c r="QB60" s="275"/>
      <c r="QC60" s="275"/>
      <c r="QD60" s="275"/>
      <c r="QE60" s="275"/>
      <c r="QF60" s="275"/>
      <c r="QG60" s="275"/>
      <c r="QH60" s="275"/>
      <c r="QI60" s="275"/>
      <c r="QJ60" s="275"/>
      <c r="QK60" s="275"/>
      <c r="QL60" s="275"/>
      <c r="QM60" s="275"/>
      <c r="QN60" s="275"/>
      <c r="QO60" s="275"/>
      <c r="QP60" s="275"/>
      <c r="QQ60" s="275"/>
      <c r="QR60" s="275"/>
      <c r="QS60" s="275"/>
      <c r="QT60" s="275"/>
      <c r="QU60" s="275"/>
      <c r="QV60" s="275"/>
      <c r="QW60" s="275"/>
      <c r="QX60" s="275"/>
      <c r="QY60" s="275"/>
      <c r="QZ60" s="275"/>
      <c r="RA60" s="275"/>
      <c r="RB60" s="275"/>
      <c r="RC60" s="275"/>
      <c r="RD60" s="275"/>
      <c r="RE60" s="275"/>
      <c r="RF60" s="275"/>
      <c r="RG60" s="275"/>
      <c r="RH60" s="275"/>
      <c r="RI60" s="275"/>
      <c r="RJ60" s="275"/>
      <c r="RK60" s="275"/>
      <c r="RL60" s="275"/>
      <c r="RM60" s="275"/>
      <c r="RN60" s="275"/>
      <c r="RO60" s="275"/>
      <c r="RP60" s="275"/>
      <c r="RQ60" s="275"/>
      <c r="RR60" s="275"/>
      <c r="RS60" s="275"/>
      <c r="RT60" s="275"/>
      <c r="RU60" s="275"/>
      <c r="RV60" s="275"/>
      <c r="RW60" s="275"/>
      <c r="RX60" s="275"/>
      <c r="RY60" s="275"/>
      <c r="RZ60" s="275"/>
      <c r="SA60" s="275"/>
      <c r="SB60" s="275"/>
      <c r="SC60" s="275"/>
      <c r="SD60" s="275"/>
      <c r="SE60" s="275"/>
      <c r="SF60" s="275"/>
      <c r="SG60" s="275"/>
      <c r="SH60" s="275"/>
      <c r="SI60" s="275"/>
      <c r="SJ60" s="275"/>
      <c r="SK60" s="275"/>
      <c r="SL60" s="275"/>
      <c r="SM60" s="275"/>
      <c r="SN60" s="275"/>
      <c r="SO60" s="275"/>
      <c r="SP60" s="275"/>
      <c r="SQ60" s="275"/>
      <c r="SR60" s="275"/>
      <c r="SS60" s="275"/>
      <c r="ST60" s="275"/>
      <c r="SU60" s="275"/>
      <c r="SV60" s="275"/>
      <c r="SW60" s="275"/>
      <c r="SX60" s="275"/>
      <c r="SY60" s="275"/>
      <c r="SZ60" s="275"/>
      <c r="TA60" s="275"/>
      <c r="TB60" s="275"/>
      <c r="TC60" s="275"/>
      <c r="TD60" s="275"/>
      <c r="TE60" s="275"/>
      <c r="TF60" s="275"/>
      <c r="TG60" s="275"/>
      <c r="TH60" s="275"/>
      <c r="TI60" s="275"/>
      <c r="TJ60" s="275"/>
      <c r="TK60" s="275"/>
      <c r="TL60" s="275"/>
      <c r="TM60" s="275"/>
      <c r="TN60" s="275"/>
      <c r="TO60" s="275"/>
      <c r="TP60" s="275"/>
      <c r="TQ60" s="275"/>
      <c r="TR60" s="275"/>
      <c r="TS60" s="275"/>
      <c r="TT60" s="275"/>
      <c r="TU60" s="275"/>
      <c r="TV60" s="275"/>
      <c r="TW60" s="275"/>
      <c r="TX60" s="275"/>
      <c r="TY60" s="275"/>
      <c r="TZ60" s="275"/>
      <c r="UA60" s="275"/>
      <c r="UB60" s="275"/>
      <c r="UC60" s="275"/>
      <c r="UD60" s="275"/>
      <c r="UE60" s="275"/>
      <c r="UF60" s="275"/>
      <c r="UG60" s="275"/>
      <c r="UH60" s="275"/>
      <c r="UI60" s="275"/>
      <c r="UJ60" s="275"/>
      <c r="UK60" s="275"/>
      <c r="UL60" s="275"/>
      <c r="UM60" s="275"/>
      <c r="UN60" s="275"/>
      <c r="UO60" s="275"/>
      <c r="UP60" s="275"/>
      <c r="UQ60" s="275"/>
      <c r="UR60" s="275"/>
      <c r="US60" s="275"/>
      <c r="UT60" s="275"/>
      <c r="UU60" s="275"/>
      <c r="UV60" s="275"/>
      <c r="UW60" s="275"/>
      <c r="UX60" s="275"/>
      <c r="UY60" s="275"/>
      <c r="UZ60" s="275"/>
      <c r="VA60" s="275"/>
      <c r="VB60" s="275"/>
      <c r="VC60" s="275"/>
      <c r="VD60" s="275"/>
      <c r="VE60" s="275"/>
      <c r="VF60" s="275"/>
      <c r="VG60" s="275"/>
      <c r="VH60" s="275"/>
      <c r="VI60" s="275"/>
      <c r="VJ60" s="275"/>
      <c r="VK60" s="275"/>
      <c r="VL60" s="275"/>
      <c r="VM60" s="275"/>
      <c r="VN60" s="275"/>
      <c r="VO60" s="275"/>
      <c r="VP60" s="275"/>
      <c r="VQ60" s="275"/>
      <c r="VR60" s="275"/>
      <c r="VS60" s="275"/>
      <c r="VT60" s="275"/>
      <c r="VU60" s="275"/>
      <c r="VV60" s="275"/>
      <c r="VW60" s="275"/>
      <c r="VX60" s="275"/>
      <c r="VY60" s="275"/>
      <c r="VZ60" s="275"/>
      <c r="WA60" s="275"/>
      <c r="WB60" s="275"/>
      <c r="WC60" s="275"/>
      <c r="WD60" s="275"/>
      <c r="WE60" s="275"/>
      <c r="WF60" s="275"/>
      <c r="WG60" s="275"/>
      <c r="WH60" s="275"/>
      <c r="WI60" s="275"/>
      <c r="WJ60" s="275"/>
      <c r="WK60" s="275"/>
      <c r="WL60" s="275"/>
      <c r="WM60" s="275"/>
      <c r="WN60" s="275"/>
      <c r="WO60" s="275"/>
      <c r="WP60" s="275"/>
      <c r="WQ60" s="275"/>
      <c r="WR60" s="275"/>
      <c r="WS60" s="275"/>
      <c r="WT60" s="275"/>
      <c r="WU60" s="275"/>
      <c r="WV60" s="275"/>
      <c r="WW60" s="275"/>
      <c r="WX60" s="275"/>
      <c r="WY60" s="275"/>
      <c r="WZ60" s="275"/>
      <c r="XA60" s="275"/>
      <c r="XB60" s="275"/>
      <c r="XC60" s="275"/>
      <c r="XD60" s="275"/>
      <c r="XE60" s="275"/>
      <c r="XF60" s="275"/>
      <c r="XG60" s="275"/>
      <c r="XH60" s="275"/>
      <c r="XI60" s="275"/>
      <c r="XJ60" s="275"/>
      <c r="XK60" s="275"/>
      <c r="XL60" s="275"/>
      <c r="XM60" s="275"/>
      <c r="XN60" s="275"/>
      <c r="XO60" s="275"/>
      <c r="XP60" s="275"/>
      <c r="XQ60" s="275"/>
      <c r="XR60" s="275"/>
      <c r="XS60" s="275"/>
      <c r="XT60" s="275"/>
      <c r="XU60" s="275"/>
      <c r="XV60" s="275"/>
      <c r="XW60" s="275"/>
      <c r="XX60" s="275"/>
      <c r="XY60" s="275"/>
      <c r="XZ60" s="275"/>
      <c r="YA60" s="275"/>
      <c r="YB60" s="275"/>
      <c r="YC60" s="275"/>
      <c r="YD60" s="275"/>
      <c r="YE60" s="275"/>
      <c r="YF60" s="275"/>
      <c r="YG60" s="275"/>
      <c r="YH60" s="275"/>
      <c r="YI60" s="275"/>
      <c r="YJ60" s="275"/>
      <c r="YK60" s="275"/>
      <c r="YL60" s="275"/>
      <c r="YM60" s="275"/>
      <c r="YN60" s="275"/>
      <c r="YO60" s="275"/>
      <c r="YP60" s="275"/>
      <c r="YQ60" s="275"/>
      <c r="YR60" s="275"/>
      <c r="YS60" s="275"/>
      <c r="YT60" s="275"/>
      <c r="YU60" s="275"/>
      <c r="YV60" s="275"/>
      <c r="YW60" s="275"/>
      <c r="YX60" s="275"/>
      <c r="YY60" s="275"/>
      <c r="YZ60" s="275"/>
      <c r="ZA60" s="275"/>
      <c r="ZB60" s="275"/>
      <c r="ZC60" s="275"/>
      <c r="ZD60" s="275"/>
      <c r="ZE60" s="275"/>
      <c r="ZF60" s="275"/>
      <c r="ZG60" s="275"/>
      <c r="ZH60" s="275"/>
      <c r="ZI60" s="275"/>
      <c r="ZJ60" s="275"/>
      <c r="ZK60" s="275"/>
      <c r="ZL60" s="275"/>
      <c r="ZM60" s="275"/>
      <c r="ZN60" s="275"/>
      <c r="ZO60" s="275"/>
      <c r="ZP60" s="275"/>
      <c r="ZQ60" s="275"/>
      <c r="ZR60" s="275"/>
      <c r="ZS60" s="275"/>
      <c r="ZT60" s="275"/>
      <c r="ZU60" s="275"/>
      <c r="ZV60" s="275"/>
      <c r="ZW60" s="275"/>
      <c r="ZX60" s="275"/>
      <c r="ZY60" s="275"/>
      <c r="ZZ60" s="275"/>
    </row>
    <row r="61" spans="1:702" s="333" customFormat="1">
      <c r="A61" s="275"/>
      <c r="B61" s="275"/>
      <c r="C61" s="275"/>
      <c r="D61" s="332"/>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75"/>
      <c r="BC61" s="275"/>
      <c r="BD61" s="275"/>
      <c r="BE61" s="275"/>
      <c r="BF61" s="275"/>
      <c r="BG61" s="275"/>
      <c r="BH61" s="275"/>
      <c r="BI61" s="275"/>
      <c r="BJ61" s="275"/>
      <c r="BK61" s="275"/>
      <c r="BL61" s="275"/>
      <c r="BM61" s="275"/>
      <c r="BN61" s="275"/>
      <c r="BO61" s="275"/>
      <c r="BP61" s="275"/>
      <c r="BQ61" s="275"/>
      <c r="BR61" s="275"/>
      <c r="BS61" s="275"/>
      <c r="BT61" s="275"/>
      <c r="BU61" s="275"/>
      <c r="BV61" s="275"/>
      <c r="BW61" s="275"/>
      <c r="BX61" s="275"/>
      <c r="BY61" s="275"/>
      <c r="BZ61" s="275"/>
      <c r="CA61" s="275"/>
      <c r="CB61" s="275"/>
      <c r="CC61" s="275"/>
      <c r="CD61" s="275"/>
      <c r="CE61" s="275"/>
      <c r="CF61" s="275"/>
      <c r="CG61" s="275"/>
      <c r="CH61" s="275"/>
      <c r="CI61" s="275"/>
      <c r="CJ61" s="275"/>
      <c r="CK61" s="275"/>
      <c r="CL61" s="275"/>
      <c r="CM61" s="275"/>
      <c r="CN61" s="275"/>
      <c r="CO61" s="275"/>
      <c r="CP61" s="275"/>
      <c r="CQ61" s="275"/>
      <c r="CR61" s="275"/>
      <c r="CS61" s="275"/>
      <c r="CT61" s="275"/>
      <c r="CU61" s="275"/>
      <c r="CV61" s="275"/>
      <c r="CW61" s="275"/>
      <c r="CX61" s="275"/>
      <c r="CY61" s="275"/>
      <c r="CZ61" s="275"/>
      <c r="DA61" s="275"/>
      <c r="DB61" s="275"/>
      <c r="DC61" s="275"/>
      <c r="DD61" s="275"/>
      <c r="DE61" s="275"/>
      <c r="DF61" s="275"/>
      <c r="DG61" s="275"/>
      <c r="DH61" s="275"/>
      <c r="DI61" s="275"/>
      <c r="DJ61" s="275"/>
      <c r="DK61" s="275"/>
      <c r="DL61" s="275"/>
      <c r="DM61" s="275"/>
      <c r="DN61" s="275"/>
      <c r="DO61" s="275"/>
      <c r="DP61" s="275"/>
      <c r="DQ61" s="275"/>
      <c r="DR61" s="275"/>
      <c r="DS61" s="275"/>
      <c r="DT61" s="275"/>
      <c r="DU61" s="275"/>
      <c r="DV61" s="275"/>
      <c r="DW61" s="275"/>
      <c r="DX61" s="275"/>
      <c r="DY61" s="275"/>
      <c r="DZ61" s="275"/>
      <c r="EA61" s="275"/>
      <c r="EB61" s="275"/>
      <c r="EC61" s="275"/>
      <c r="ED61" s="275"/>
      <c r="EE61" s="275"/>
      <c r="EF61" s="275"/>
      <c r="EG61" s="275"/>
      <c r="EH61" s="275"/>
      <c r="EI61" s="275"/>
      <c r="EJ61" s="275"/>
      <c r="EK61" s="275"/>
      <c r="EL61" s="275"/>
      <c r="EM61" s="275"/>
      <c r="EN61" s="275"/>
      <c r="EO61" s="275"/>
      <c r="EP61" s="275"/>
      <c r="EQ61" s="275"/>
      <c r="ER61" s="275"/>
      <c r="ES61" s="275"/>
      <c r="ET61" s="275"/>
      <c r="EU61" s="275"/>
      <c r="EV61" s="275"/>
      <c r="EW61" s="275"/>
      <c r="EX61" s="275"/>
      <c r="EY61" s="275"/>
      <c r="EZ61" s="275"/>
      <c r="FA61" s="275"/>
      <c r="FB61" s="275"/>
      <c r="FC61" s="275"/>
      <c r="FD61" s="275"/>
      <c r="FE61" s="275"/>
      <c r="FF61" s="275"/>
      <c r="FG61" s="275"/>
      <c r="FH61" s="275"/>
      <c r="FI61" s="275"/>
      <c r="FJ61" s="275"/>
      <c r="FK61" s="275"/>
      <c r="FL61" s="275"/>
      <c r="FM61" s="275"/>
      <c r="FN61" s="275"/>
      <c r="FO61" s="275"/>
      <c r="FP61" s="275"/>
      <c r="FQ61" s="275"/>
      <c r="FR61" s="275"/>
      <c r="FS61" s="275"/>
      <c r="FT61" s="275"/>
      <c r="FU61" s="275"/>
      <c r="FV61" s="275"/>
      <c r="FW61" s="275"/>
      <c r="FX61" s="275"/>
      <c r="FY61" s="275"/>
      <c r="FZ61" s="275"/>
      <c r="GA61" s="275"/>
      <c r="GB61" s="275"/>
      <c r="GC61" s="275"/>
      <c r="GD61" s="275"/>
      <c r="GE61" s="275"/>
      <c r="GF61" s="275"/>
      <c r="GG61" s="275"/>
      <c r="GH61" s="275"/>
      <c r="GI61" s="275"/>
      <c r="GJ61" s="275"/>
      <c r="GK61" s="275"/>
      <c r="GL61" s="275"/>
      <c r="GM61" s="275"/>
      <c r="GN61" s="275"/>
      <c r="GO61" s="275"/>
      <c r="GP61" s="275"/>
      <c r="GQ61" s="275"/>
      <c r="GR61" s="275"/>
      <c r="GS61" s="275"/>
      <c r="GT61" s="275"/>
      <c r="GU61" s="275"/>
      <c r="GV61" s="275"/>
      <c r="GW61" s="275"/>
      <c r="GX61" s="275"/>
      <c r="GY61" s="275"/>
      <c r="GZ61" s="275"/>
      <c r="HA61" s="275"/>
      <c r="HB61" s="275"/>
      <c r="HC61" s="275"/>
      <c r="HD61" s="275"/>
      <c r="HE61" s="275"/>
      <c r="HF61" s="275"/>
      <c r="HG61" s="275"/>
      <c r="HH61" s="275"/>
      <c r="HI61" s="275"/>
      <c r="HJ61" s="275"/>
      <c r="HK61" s="275"/>
      <c r="HL61" s="275"/>
      <c r="HM61" s="275"/>
      <c r="HN61" s="275"/>
      <c r="HO61" s="275"/>
      <c r="HP61" s="275"/>
      <c r="HQ61" s="275"/>
      <c r="HR61" s="275"/>
      <c r="HS61" s="275"/>
      <c r="HT61" s="275"/>
      <c r="HU61" s="275"/>
      <c r="HV61" s="275"/>
      <c r="HW61" s="275"/>
      <c r="HX61" s="275"/>
      <c r="HY61" s="275"/>
      <c r="HZ61" s="275"/>
      <c r="IA61" s="275"/>
      <c r="IB61" s="275"/>
      <c r="IC61" s="275"/>
      <c r="ID61" s="275"/>
      <c r="IE61" s="275"/>
      <c r="IF61" s="275"/>
      <c r="IG61" s="275"/>
      <c r="IH61" s="275"/>
      <c r="II61" s="275"/>
      <c r="IJ61" s="275"/>
      <c r="IK61" s="275"/>
      <c r="IL61" s="275"/>
      <c r="IM61" s="275"/>
      <c r="IN61" s="275"/>
      <c r="IO61" s="275"/>
      <c r="IP61" s="275"/>
      <c r="IQ61" s="275"/>
      <c r="IR61" s="275"/>
      <c r="IS61" s="275"/>
      <c r="IT61" s="275"/>
      <c r="IU61" s="275"/>
      <c r="IV61" s="275"/>
      <c r="IW61" s="275"/>
      <c r="IX61" s="275"/>
      <c r="IY61" s="275"/>
      <c r="IZ61" s="275"/>
      <c r="JA61" s="275"/>
      <c r="JB61" s="275"/>
      <c r="JC61" s="275"/>
      <c r="JD61" s="275"/>
      <c r="JE61" s="275"/>
      <c r="JF61" s="275"/>
      <c r="JG61" s="275"/>
      <c r="JH61" s="275"/>
      <c r="JI61" s="275"/>
      <c r="JJ61" s="275"/>
      <c r="JK61" s="275"/>
      <c r="JL61" s="275"/>
      <c r="JM61" s="275"/>
      <c r="JN61" s="275"/>
      <c r="JO61" s="275"/>
      <c r="JP61" s="275"/>
      <c r="JQ61" s="275"/>
      <c r="JR61" s="275"/>
      <c r="JS61" s="275"/>
      <c r="JT61" s="275"/>
      <c r="JU61" s="275"/>
      <c r="JV61" s="275"/>
      <c r="JW61" s="275"/>
      <c r="JX61" s="275"/>
      <c r="JY61" s="275"/>
      <c r="JZ61" s="275"/>
      <c r="KA61" s="275"/>
      <c r="KB61" s="275"/>
      <c r="KC61" s="275"/>
      <c r="KD61" s="275"/>
      <c r="KE61" s="275"/>
      <c r="KF61" s="275"/>
      <c r="KG61" s="275"/>
      <c r="KH61" s="275"/>
      <c r="KI61" s="275"/>
      <c r="KJ61" s="275"/>
      <c r="KK61" s="275"/>
      <c r="KL61" s="275"/>
      <c r="KM61" s="275"/>
      <c r="KN61" s="275"/>
      <c r="KO61" s="275"/>
      <c r="KP61" s="275"/>
      <c r="KQ61" s="275"/>
      <c r="KR61" s="275"/>
      <c r="KS61" s="275"/>
      <c r="KT61" s="275"/>
      <c r="KU61" s="275"/>
      <c r="KV61" s="275"/>
      <c r="KW61" s="275"/>
      <c r="KX61" s="275"/>
      <c r="KY61" s="275"/>
      <c r="KZ61" s="275"/>
      <c r="LA61" s="275"/>
      <c r="LB61" s="275"/>
      <c r="LC61" s="275"/>
      <c r="LD61" s="275"/>
      <c r="LE61" s="275"/>
      <c r="LF61" s="275"/>
      <c r="LG61" s="275"/>
      <c r="LH61" s="275"/>
      <c r="LI61" s="275"/>
      <c r="LJ61" s="275"/>
      <c r="LK61" s="275"/>
      <c r="LL61" s="275"/>
      <c r="LM61" s="275"/>
      <c r="LN61" s="275"/>
      <c r="LO61" s="275"/>
      <c r="LP61" s="275"/>
      <c r="LQ61" s="275"/>
      <c r="LR61" s="275"/>
      <c r="LS61" s="275"/>
      <c r="LT61" s="275"/>
      <c r="LU61" s="275"/>
      <c r="LV61" s="275"/>
      <c r="LW61" s="275"/>
      <c r="LX61" s="275"/>
      <c r="LY61" s="275"/>
      <c r="LZ61" s="275"/>
      <c r="MA61" s="275"/>
      <c r="MB61" s="275"/>
      <c r="MC61" s="275"/>
      <c r="MD61" s="275"/>
      <c r="ME61" s="275"/>
      <c r="MF61" s="275"/>
      <c r="MG61" s="275"/>
      <c r="MH61" s="275"/>
      <c r="MI61" s="275"/>
      <c r="MJ61" s="275"/>
      <c r="MK61" s="275"/>
      <c r="ML61" s="275"/>
      <c r="MM61" s="275"/>
      <c r="MN61" s="275"/>
      <c r="MO61" s="275"/>
      <c r="MP61" s="275"/>
      <c r="MQ61" s="275"/>
      <c r="MR61" s="275"/>
      <c r="MS61" s="275"/>
      <c r="MT61" s="275"/>
      <c r="MU61" s="275"/>
      <c r="MV61" s="275"/>
      <c r="MW61" s="275"/>
      <c r="MX61" s="275"/>
      <c r="MY61" s="275"/>
      <c r="MZ61" s="275"/>
      <c r="NA61" s="275"/>
      <c r="NB61" s="275"/>
      <c r="NC61" s="275"/>
      <c r="ND61" s="275"/>
      <c r="NE61" s="275"/>
      <c r="NF61" s="275"/>
      <c r="NG61" s="275"/>
      <c r="NH61" s="275"/>
      <c r="NI61" s="275"/>
      <c r="NJ61" s="275"/>
      <c r="NK61" s="275"/>
      <c r="NL61" s="275"/>
      <c r="NM61" s="275"/>
      <c r="NN61" s="275"/>
      <c r="NO61" s="275"/>
      <c r="NP61" s="275"/>
      <c r="NQ61" s="275"/>
      <c r="NR61" s="275"/>
      <c r="NS61" s="275"/>
      <c r="NT61" s="275"/>
      <c r="NU61" s="275"/>
      <c r="NV61" s="275"/>
      <c r="NW61" s="275"/>
      <c r="NX61" s="275"/>
      <c r="NY61" s="275"/>
      <c r="NZ61" s="275"/>
      <c r="OA61" s="275"/>
      <c r="OB61" s="275"/>
      <c r="OC61" s="275"/>
      <c r="OD61" s="275"/>
      <c r="OE61" s="275"/>
      <c r="OF61" s="275"/>
      <c r="OG61" s="275"/>
      <c r="OH61" s="275"/>
      <c r="OI61" s="275"/>
      <c r="OJ61" s="275"/>
      <c r="OK61" s="275"/>
      <c r="OL61" s="275"/>
      <c r="OM61" s="275"/>
      <c r="ON61" s="275"/>
      <c r="OO61" s="275"/>
      <c r="OP61" s="275"/>
      <c r="OQ61" s="275"/>
      <c r="OR61" s="275"/>
      <c r="OS61" s="275"/>
      <c r="OT61" s="275"/>
      <c r="OU61" s="275"/>
      <c r="OV61" s="275"/>
      <c r="OW61" s="275"/>
      <c r="OX61" s="275"/>
      <c r="OY61" s="275"/>
      <c r="OZ61" s="275"/>
      <c r="PA61" s="275"/>
      <c r="PB61" s="275"/>
      <c r="PC61" s="275"/>
      <c r="PD61" s="275"/>
      <c r="PE61" s="275"/>
      <c r="PF61" s="275"/>
      <c r="PG61" s="275"/>
      <c r="PH61" s="275"/>
      <c r="PI61" s="275"/>
      <c r="PJ61" s="275"/>
      <c r="PK61" s="275"/>
      <c r="PL61" s="275"/>
      <c r="PM61" s="275"/>
      <c r="PN61" s="275"/>
      <c r="PO61" s="275"/>
      <c r="PP61" s="275"/>
      <c r="PQ61" s="275"/>
      <c r="PR61" s="275"/>
      <c r="PS61" s="275"/>
      <c r="PT61" s="275"/>
      <c r="PU61" s="275"/>
      <c r="PV61" s="275"/>
      <c r="PW61" s="275"/>
      <c r="PX61" s="275"/>
      <c r="PY61" s="275"/>
      <c r="PZ61" s="275"/>
      <c r="QA61" s="275"/>
      <c r="QB61" s="275"/>
      <c r="QC61" s="275"/>
      <c r="QD61" s="275"/>
      <c r="QE61" s="275"/>
      <c r="QF61" s="275"/>
      <c r="QG61" s="275"/>
      <c r="QH61" s="275"/>
      <c r="QI61" s="275"/>
      <c r="QJ61" s="275"/>
      <c r="QK61" s="275"/>
      <c r="QL61" s="275"/>
      <c r="QM61" s="275"/>
      <c r="QN61" s="275"/>
      <c r="QO61" s="275"/>
      <c r="QP61" s="275"/>
      <c r="QQ61" s="275"/>
      <c r="QR61" s="275"/>
      <c r="QS61" s="275"/>
      <c r="QT61" s="275"/>
      <c r="QU61" s="275"/>
      <c r="QV61" s="275"/>
      <c r="QW61" s="275"/>
      <c r="QX61" s="275"/>
      <c r="QY61" s="275"/>
      <c r="QZ61" s="275"/>
      <c r="RA61" s="275"/>
      <c r="RB61" s="275"/>
      <c r="RC61" s="275"/>
      <c r="RD61" s="275"/>
      <c r="RE61" s="275"/>
      <c r="RF61" s="275"/>
      <c r="RG61" s="275"/>
      <c r="RH61" s="275"/>
      <c r="RI61" s="275"/>
      <c r="RJ61" s="275"/>
      <c r="RK61" s="275"/>
      <c r="RL61" s="275"/>
      <c r="RM61" s="275"/>
      <c r="RN61" s="275"/>
      <c r="RO61" s="275"/>
      <c r="RP61" s="275"/>
      <c r="RQ61" s="275"/>
      <c r="RR61" s="275"/>
      <c r="RS61" s="275"/>
      <c r="RT61" s="275"/>
      <c r="RU61" s="275"/>
      <c r="RV61" s="275"/>
      <c r="RW61" s="275"/>
      <c r="RX61" s="275"/>
      <c r="RY61" s="275"/>
      <c r="RZ61" s="275"/>
      <c r="SA61" s="275"/>
      <c r="SB61" s="275"/>
      <c r="SC61" s="275"/>
      <c r="SD61" s="275"/>
      <c r="SE61" s="275"/>
      <c r="SF61" s="275"/>
      <c r="SG61" s="275"/>
      <c r="SH61" s="275"/>
      <c r="SI61" s="275"/>
      <c r="SJ61" s="275"/>
      <c r="SK61" s="275"/>
      <c r="SL61" s="275"/>
      <c r="SM61" s="275"/>
      <c r="SN61" s="275"/>
      <c r="SO61" s="275"/>
      <c r="SP61" s="275"/>
      <c r="SQ61" s="275"/>
      <c r="SR61" s="275"/>
      <c r="SS61" s="275"/>
      <c r="ST61" s="275"/>
      <c r="SU61" s="275"/>
      <c r="SV61" s="275"/>
      <c r="SW61" s="275"/>
      <c r="SX61" s="275"/>
      <c r="SY61" s="275"/>
      <c r="SZ61" s="275"/>
      <c r="TA61" s="275"/>
      <c r="TB61" s="275"/>
      <c r="TC61" s="275"/>
      <c r="TD61" s="275"/>
      <c r="TE61" s="275"/>
      <c r="TF61" s="275"/>
      <c r="TG61" s="275"/>
      <c r="TH61" s="275"/>
      <c r="TI61" s="275"/>
      <c r="TJ61" s="275"/>
      <c r="TK61" s="275"/>
      <c r="TL61" s="275"/>
      <c r="TM61" s="275"/>
      <c r="TN61" s="275"/>
      <c r="TO61" s="275"/>
      <c r="TP61" s="275"/>
      <c r="TQ61" s="275"/>
      <c r="TR61" s="275"/>
      <c r="TS61" s="275"/>
      <c r="TT61" s="275"/>
      <c r="TU61" s="275"/>
      <c r="TV61" s="275"/>
      <c r="TW61" s="275"/>
      <c r="TX61" s="275"/>
      <c r="TY61" s="275"/>
      <c r="TZ61" s="275"/>
      <c r="UA61" s="275"/>
      <c r="UB61" s="275"/>
      <c r="UC61" s="275"/>
      <c r="UD61" s="275"/>
      <c r="UE61" s="275"/>
      <c r="UF61" s="275"/>
      <c r="UG61" s="275"/>
      <c r="UH61" s="275"/>
      <c r="UI61" s="275"/>
      <c r="UJ61" s="275"/>
      <c r="UK61" s="275"/>
      <c r="UL61" s="275"/>
      <c r="UM61" s="275"/>
      <c r="UN61" s="275"/>
      <c r="UO61" s="275"/>
      <c r="UP61" s="275"/>
      <c r="UQ61" s="275"/>
      <c r="UR61" s="275"/>
      <c r="US61" s="275"/>
      <c r="UT61" s="275"/>
      <c r="UU61" s="275"/>
      <c r="UV61" s="275"/>
      <c r="UW61" s="275"/>
      <c r="UX61" s="275"/>
      <c r="UY61" s="275"/>
      <c r="UZ61" s="275"/>
      <c r="VA61" s="275"/>
      <c r="VB61" s="275"/>
      <c r="VC61" s="275"/>
      <c r="VD61" s="275"/>
      <c r="VE61" s="275"/>
      <c r="VF61" s="275"/>
      <c r="VG61" s="275"/>
      <c r="VH61" s="275"/>
      <c r="VI61" s="275"/>
      <c r="VJ61" s="275"/>
      <c r="VK61" s="275"/>
      <c r="VL61" s="275"/>
      <c r="VM61" s="275"/>
      <c r="VN61" s="275"/>
      <c r="VO61" s="275"/>
      <c r="VP61" s="275"/>
      <c r="VQ61" s="275"/>
      <c r="VR61" s="275"/>
      <c r="VS61" s="275"/>
      <c r="VT61" s="275"/>
      <c r="VU61" s="275"/>
      <c r="VV61" s="275"/>
      <c r="VW61" s="275"/>
      <c r="VX61" s="275"/>
      <c r="VY61" s="275"/>
      <c r="VZ61" s="275"/>
      <c r="WA61" s="275"/>
      <c r="WB61" s="275"/>
      <c r="WC61" s="275"/>
      <c r="WD61" s="275"/>
      <c r="WE61" s="275"/>
      <c r="WF61" s="275"/>
      <c r="WG61" s="275"/>
      <c r="WH61" s="275"/>
      <c r="WI61" s="275"/>
      <c r="WJ61" s="275"/>
      <c r="WK61" s="275"/>
      <c r="WL61" s="275"/>
      <c r="WM61" s="275"/>
      <c r="WN61" s="275"/>
      <c r="WO61" s="275"/>
      <c r="WP61" s="275"/>
      <c r="WQ61" s="275"/>
      <c r="WR61" s="275"/>
      <c r="WS61" s="275"/>
      <c r="WT61" s="275"/>
      <c r="WU61" s="275"/>
      <c r="WV61" s="275"/>
      <c r="WW61" s="275"/>
      <c r="WX61" s="275"/>
      <c r="WY61" s="275"/>
      <c r="WZ61" s="275"/>
      <c r="XA61" s="275"/>
      <c r="XB61" s="275"/>
      <c r="XC61" s="275"/>
      <c r="XD61" s="275"/>
      <c r="XE61" s="275"/>
      <c r="XF61" s="275"/>
      <c r="XG61" s="275"/>
      <c r="XH61" s="275"/>
      <c r="XI61" s="275"/>
      <c r="XJ61" s="275"/>
      <c r="XK61" s="275"/>
      <c r="XL61" s="275"/>
      <c r="XM61" s="275"/>
      <c r="XN61" s="275"/>
      <c r="XO61" s="275"/>
      <c r="XP61" s="275"/>
      <c r="XQ61" s="275"/>
      <c r="XR61" s="275"/>
      <c r="XS61" s="275"/>
      <c r="XT61" s="275"/>
      <c r="XU61" s="275"/>
      <c r="XV61" s="275"/>
      <c r="XW61" s="275"/>
      <c r="XX61" s="275"/>
      <c r="XY61" s="275"/>
      <c r="XZ61" s="275"/>
      <c r="YA61" s="275"/>
      <c r="YB61" s="275"/>
      <c r="YC61" s="275"/>
      <c r="YD61" s="275"/>
      <c r="YE61" s="275"/>
      <c r="YF61" s="275"/>
      <c r="YG61" s="275"/>
      <c r="YH61" s="275"/>
      <c r="YI61" s="275"/>
      <c r="YJ61" s="275"/>
      <c r="YK61" s="275"/>
      <c r="YL61" s="275"/>
      <c r="YM61" s="275"/>
      <c r="YN61" s="275"/>
      <c r="YO61" s="275"/>
      <c r="YP61" s="275"/>
      <c r="YQ61" s="275"/>
      <c r="YR61" s="275"/>
      <c r="YS61" s="275"/>
      <c r="YT61" s="275"/>
      <c r="YU61" s="275"/>
      <c r="YV61" s="275"/>
      <c r="YW61" s="275"/>
      <c r="YX61" s="275"/>
      <c r="YY61" s="275"/>
      <c r="YZ61" s="275"/>
      <c r="ZA61" s="275"/>
      <c r="ZB61" s="275"/>
      <c r="ZC61" s="275"/>
      <c r="ZD61" s="275"/>
      <c r="ZE61" s="275"/>
      <c r="ZF61" s="275"/>
      <c r="ZG61" s="275"/>
      <c r="ZH61" s="275"/>
      <c r="ZI61" s="275"/>
      <c r="ZJ61" s="275"/>
      <c r="ZK61" s="275"/>
      <c r="ZL61" s="275"/>
      <c r="ZM61" s="275"/>
      <c r="ZN61" s="275"/>
      <c r="ZO61" s="275"/>
      <c r="ZP61" s="275"/>
      <c r="ZQ61" s="275"/>
      <c r="ZR61" s="275"/>
      <c r="ZS61" s="275"/>
      <c r="ZT61" s="275"/>
      <c r="ZU61" s="275"/>
      <c r="ZV61" s="275"/>
      <c r="ZW61" s="275"/>
      <c r="ZX61" s="275"/>
      <c r="ZY61" s="275"/>
      <c r="ZZ61" s="275"/>
    </row>
    <row r="62" spans="1:702" s="333" customFormat="1">
      <c r="A62" s="275"/>
      <c r="B62" s="275"/>
      <c r="C62" s="275"/>
      <c r="D62" s="332"/>
      <c r="E62" s="275"/>
      <c r="F62" s="275"/>
      <c r="G62" s="275"/>
      <c r="H62" s="275"/>
      <c r="I62" s="275"/>
      <c r="J62" s="275"/>
      <c r="K62" s="275"/>
      <c r="L62" s="275"/>
      <c r="M62" s="275"/>
      <c r="N62" s="275"/>
      <c r="O62" s="275"/>
      <c r="P62" s="275"/>
      <c r="Q62" s="275"/>
      <c r="R62" s="275"/>
      <c r="S62" s="275"/>
      <c r="T62" s="275"/>
      <c r="U62" s="275"/>
      <c r="V62" s="275"/>
      <c r="W62" s="275"/>
      <c r="X62" s="275"/>
      <c r="Y62" s="275"/>
      <c r="Z62" s="275"/>
      <c r="AA62" s="275"/>
      <c r="AB62" s="275"/>
      <c r="AC62" s="275"/>
      <c r="AD62" s="275"/>
      <c r="AE62" s="275"/>
      <c r="AF62" s="275"/>
      <c r="AG62" s="275"/>
      <c r="AH62" s="275"/>
      <c r="AI62" s="275"/>
      <c r="AJ62" s="275"/>
      <c r="AK62" s="275"/>
      <c r="AL62" s="275"/>
      <c r="AM62" s="275"/>
      <c r="AN62" s="275"/>
      <c r="AO62" s="275"/>
      <c r="AP62" s="275"/>
      <c r="AQ62" s="275"/>
      <c r="AR62" s="275"/>
      <c r="AS62" s="275"/>
      <c r="AT62" s="275"/>
      <c r="AU62" s="275"/>
      <c r="AV62" s="275"/>
      <c r="AW62" s="275"/>
      <c r="AX62" s="275"/>
      <c r="AY62" s="275"/>
      <c r="AZ62" s="275"/>
      <c r="BA62" s="275"/>
      <c r="BB62" s="275"/>
      <c r="BC62" s="275"/>
      <c r="BD62" s="275"/>
      <c r="BE62" s="275"/>
      <c r="BF62" s="275"/>
      <c r="BG62" s="275"/>
      <c r="BH62" s="275"/>
      <c r="BI62" s="275"/>
      <c r="BJ62" s="275"/>
      <c r="BK62" s="275"/>
      <c r="BL62" s="275"/>
      <c r="BM62" s="275"/>
      <c r="BN62" s="275"/>
      <c r="BO62" s="275"/>
      <c r="BP62" s="275"/>
      <c r="BQ62" s="275"/>
      <c r="BR62" s="275"/>
      <c r="BS62" s="275"/>
      <c r="BT62" s="275"/>
      <c r="BU62" s="275"/>
      <c r="BV62" s="275"/>
      <c r="BW62" s="275"/>
      <c r="BX62" s="275"/>
      <c r="BY62" s="275"/>
      <c r="BZ62" s="275"/>
      <c r="CA62" s="275"/>
      <c r="CB62" s="275"/>
      <c r="CC62" s="275"/>
      <c r="CD62" s="275"/>
      <c r="CE62" s="275"/>
      <c r="CF62" s="275"/>
      <c r="CG62" s="275"/>
      <c r="CH62" s="275"/>
      <c r="CI62" s="275"/>
      <c r="CJ62" s="275"/>
      <c r="CK62" s="275"/>
      <c r="CL62" s="275"/>
      <c r="CM62" s="275"/>
      <c r="CN62" s="275"/>
      <c r="CO62" s="275"/>
      <c r="CP62" s="275"/>
      <c r="CQ62" s="275"/>
      <c r="CR62" s="275"/>
      <c r="CS62" s="275"/>
      <c r="CT62" s="275"/>
      <c r="CU62" s="275"/>
      <c r="CV62" s="275"/>
      <c r="CW62" s="275"/>
      <c r="CX62" s="275"/>
      <c r="CY62" s="275"/>
      <c r="CZ62" s="275"/>
      <c r="DA62" s="275"/>
      <c r="DB62" s="275"/>
      <c r="DC62" s="275"/>
      <c r="DD62" s="275"/>
      <c r="DE62" s="275"/>
      <c r="DF62" s="275"/>
      <c r="DG62" s="275"/>
      <c r="DH62" s="275"/>
      <c r="DI62" s="275"/>
      <c r="DJ62" s="275"/>
      <c r="DK62" s="275"/>
      <c r="DL62" s="275"/>
      <c r="DM62" s="275"/>
      <c r="DN62" s="275"/>
      <c r="DO62" s="275"/>
      <c r="DP62" s="275"/>
      <c r="DQ62" s="275"/>
      <c r="DR62" s="275"/>
      <c r="DS62" s="275"/>
      <c r="DT62" s="275"/>
      <c r="DU62" s="275"/>
      <c r="DV62" s="275"/>
      <c r="DW62" s="275"/>
      <c r="DX62" s="275"/>
      <c r="DY62" s="275"/>
      <c r="DZ62" s="275"/>
      <c r="EA62" s="275"/>
      <c r="EB62" s="275"/>
      <c r="EC62" s="275"/>
      <c r="ED62" s="275"/>
      <c r="EE62" s="275"/>
      <c r="EF62" s="275"/>
      <c r="EG62" s="275"/>
      <c r="EH62" s="275"/>
      <c r="EI62" s="275"/>
      <c r="EJ62" s="275"/>
      <c r="EK62" s="275"/>
      <c r="EL62" s="275"/>
      <c r="EM62" s="275"/>
      <c r="EN62" s="275"/>
      <c r="EO62" s="275"/>
      <c r="EP62" s="275"/>
      <c r="EQ62" s="275"/>
      <c r="ER62" s="275"/>
      <c r="ES62" s="275"/>
      <c r="ET62" s="275"/>
      <c r="EU62" s="275"/>
      <c r="EV62" s="275"/>
      <c r="EW62" s="275"/>
      <c r="EX62" s="275"/>
      <c r="EY62" s="275"/>
      <c r="EZ62" s="275"/>
      <c r="FA62" s="275"/>
      <c r="FB62" s="275"/>
      <c r="FC62" s="275"/>
      <c r="FD62" s="275"/>
      <c r="FE62" s="275"/>
      <c r="FF62" s="275"/>
      <c r="FG62" s="275"/>
      <c r="FH62" s="275"/>
      <c r="FI62" s="275"/>
      <c r="FJ62" s="275"/>
      <c r="FK62" s="275"/>
      <c r="FL62" s="275"/>
      <c r="FM62" s="275"/>
      <c r="FN62" s="275"/>
      <c r="FO62" s="275"/>
      <c r="FP62" s="275"/>
      <c r="FQ62" s="275"/>
      <c r="FR62" s="275"/>
      <c r="FS62" s="275"/>
      <c r="FT62" s="275"/>
      <c r="FU62" s="275"/>
      <c r="FV62" s="275"/>
      <c r="FW62" s="275"/>
      <c r="FX62" s="275"/>
      <c r="FY62" s="275"/>
      <c r="FZ62" s="275"/>
      <c r="GA62" s="275"/>
      <c r="GB62" s="275"/>
      <c r="GC62" s="275"/>
      <c r="GD62" s="275"/>
      <c r="GE62" s="275"/>
      <c r="GF62" s="275"/>
      <c r="GG62" s="275"/>
      <c r="GH62" s="275"/>
      <c r="GI62" s="275"/>
      <c r="GJ62" s="275"/>
      <c r="GK62" s="275"/>
      <c r="GL62" s="275"/>
      <c r="GM62" s="275"/>
      <c r="GN62" s="275"/>
      <c r="GO62" s="275"/>
      <c r="GP62" s="275"/>
      <c r="GQ62" s="275"/>
      <c r="GR62" s="275"/>
      <c r="GS62" s="275"/>
      <c r="GT62" s="275"/>
      <c r="GU62" s="275"/>
      <c r="GV62" s="275"/>
      <c r="GW62" s="275"/>
      <c r="GX62" s="275"/>
      <c r="GY62" s="275"/>
      <c r="GZ62" s="275"/>
      <c r="HA62" s="275"/>
      <c r="HB62" s="275"/>
      <c r="HC62" s="275"/>
      <c r="HD62" s="275"/>
      <c r="HE62" s="275"/>
      <c r="HF62" s="275"/>
      <c r="HG62" s="275"/>
      <c r="HH62" s="275"/>
      <c r="HI62" s="275"/>
      <c r="HJ62" s="275"/>
      <c r="HK62" s="275"/>
      <c r="HL62" s="275"/>
      <c r="HM62" s="275"/>
      <c r="HN62" s="275"/>
      <c r="HO62" s="275"/>
      <c r="HP62" s="275"/>
      <c r="HQ62" s="275"/>
      <c r="HR62" s="275"/>
      <c r="HS62" s="275"/>
      <c r="HT62" s="275"/>
      <c r="HU62" s="275"/>
      <c r="HV62" s="275"/>
      <c r="HW62" s="275"/>
      <c r="HX62" s="275"/>
      <c r="HY62" s="275"/>
      <c r="HZ62" s="275"/>
      <c r="IA62" s="275"/>
      <c r="IB62" s="275"/>
      <c r="IC62" s="275"/>
      <c r="ID62" s="275"/>
      <c r="IE62" s="275"/>
      <c r="IF62" s="275"/>
      <c r="IG62" s="275"/>
      <c r="IH62" s="275"/>
      <c r="II62" s="275"/>
      <c r="IJ62" s="275"/>
      <c r="IK62" s="275"/>
      <c r="IL62" s="275"/>
      <c r="IM62" s="275"/>
      <c r="IN62" s="275"/>
      <c r="IO62" s="275"/>
      <c r="IP62" s="275"/>
      <c r="IQ62" s="275"/>
      <c r="IR62" s="275"/>
      <c r="IS62" s="275"/>
      <c r="IT62" s="275"/>
      <c r="IU62" s="275"/>
      <c r="IV62" s="275"/>
      <c r="IW62" s="275"/>
      <c r="IX62" s="275"/>
      <c r="IY62" s="275"/>
      <c r="IZ62" s="275"/>
      <c r="JA62" s="275"/>
      <c r="JB62" s="275"/>
      <c r="JC62" s="275"/>
      <c r="JD62" s="275"/>
      <c r="JE62" s="275"/>
      <c r="JF62" s="275"/>
      <c r="JG62" s="275"/>
      <c r="JH62" s="275"/>
      <c r="JI62" s="275"/>
      <c r="JJ62" s="275"/>
      <c r="JK62" s="275"/>
      <c r="JL62" s="275"/>
      <c r="JM62" s="275"/>
      <c r="JN62" s="275"/>
      <c r="JO62" s="275"/>
      <c r="JP62" s="275"/>
      <c r="JQ62" s="275"/>
      <c r="JR62" s="275"/>
      <c r="JS62" s="275"/>
      <c r="JT62" s="275"/>
      <c r="JU62" s="275"/>
      <c r="JV62" s="275"/>
      <c r="JW62" s="275"/>
      <c r="JX62" s="275"/>
      <c r="JY62" s="275"/>
      <c r="JZ62" s="275"/>
      <c r="KA62" s="275"/>
      <c r="KB62" s="275"/>
      <c r="KC62" s="275"/>
      <c r="KD62" s="275"/>
      <c r="KE62" s="275"/>
      <c r="KF62" s="275"/>
      <c r="KG62" s="275"/>
      <c r="KH62" s="275"/>
      <c r="KI62" s="275"/>
      <c r="KJ62" s="275"/>
      <c r="KK62" s="275"/>
      <c r="KL62" s="275"/>
      <c r="KM62" s="275"/>
      <c r="KN62" s="275"/>
      <c r="KO62" s="275"/>
      <c r="KP62" s="275"/>
      <c r="KQ62" s="275"/>
      <c r="KR62" s="275"/>
      <c r="KS62" s="275"/>
      <c r="KT62" s="275"/>
      <c r="KU62" s="275"/>
      <c r="KV62" s="275"/>
      <c r="KW62" s="275"/>
      <c r="KX62" s="275"/>
      <c r="KY62" s="275"/>
      <c r="KZ62" s="275"/>
      <c r="LA62" s="275"/>
      <c r="LB62" s="275"/>
      <c r="LC62" s="275"/>
      <c r="LD62" s="275"/>
      <c r="LE62" s="275"/>
      <c r="LF62" s="275"/>
      <c r="LG62" s="275"/>
      <c r="LH62" s="275"/>
      <c r="LI62" s="275"/>
      <c r="LJ62" s="275"/>
      <c r="LK62" s="275"/>
      <c r="LL62" s="275"/>
      <c r="LM62" s="275"/>
      <c r="LN62" s="275"/>
      <c r="LO62" s="275"/>
      <c r="LP62" s="275"/>
      <c r="LQ62" s="275"/>
      <c r="LR62" s="275"/>
      <c r="LS62" s="275"/>
      <c r="LT62" s="275"/>
      <c r="LU62" s="275"/>
      <c r="LV62" s="275"/>
      <c r="LW62" s="275"/>
      <c r="LX62" s="275"/>
      <c r="LY62" s="275"/>
      <c r="LZ62" s="275"/>
      <c r="MA62" s="275"/>
      <c r="MB62" s="275"/>
      <c r="MC62" s="275"/>
      <c r="MD62" s="275"/>
      <c r="ME62" s="275"/>
      <c r="MF62" s="275"/>
      <c r="MG62" s="275"/>
      <c r="MH62" s="275"/>
      <c r="MI62" s="275"/>
      <c r="MJ62" s="275"/>
      <c r="MK62" s="275"/>
      <c r="ML62" s="275"/>
      <c r="MM62" s="275"/>
      <c r="MN62" s="275"/>
      <c r="MO62" s="275"/>
      <c r="MP62" s="275"/>
      <c r="MQ62" s="275"/>
      <c r="MR62" s="275"/>
      <c r="MS62" s="275"/>
      <c r="MT62" s="275"/>
      <c r="MU62" s="275"/>
      <c r="MV62" s="275"/>
      <c r="MW62" s="275"/>
      <c r="MX62" s="275"/>
      <c r="MY62" s="275"/>
      <c r="MZ62" s="275"/>
      <c r="NA62" s="275"/>
      <c r="NB62" s="275"/>
      <c r="NC62" s="275"/>
      <c r="ND62" s="275"/>
      <c r="NE62" s="275"/>
      <c r="NF62" s="275"/>
      <c r="NG62" s="275"/>
      <c r="NH62" s="275"/>
      <c r="NI62" s="275"/>
      <c r="NJ62" s="275"/>
      <c r="NK62" s="275"/>
      <c r="NL62" s="275"/>
      <c r="NM62" s="275"/>
      <c r="NN62" s="275"/>
      <c r="NO62" s="275"/>
      <c r="NP62" s="275"/>
      <c r="NQ62" s="275"/>
      <c r="NR62" s="275"/>
      <c r="NS62" s="275"/>
      <c r="NT62" s="275"/>
      <c r="NU62" s="275"/>
      <c r="NV62" s="275"/>
      <c r="NW62" s="275"/>
      <c r="NX62" s="275"/>
      <c r="NY62" s="275"/>
      <c r="NZ62" s="275"/>
      <c r="OA62" s="275"/>
      <c r="OB62" s="275"/>
      <c r="OC62" s="275"/>
      <c r="OD62" s="275"/>
      <c r="OE62" s="275"/>
      <c r="OF62" s="275"/>
      <c r="OG62" s="275"/>
      <c r="OH62" s="275"/>
      <c r="OI62" s="275"/>
      <c r="OJ62" s="275"/>
      <c r="OK62" s="275"/>
      <c r="OL62" s="275"/>
      <c r="OM62" s="275"/>
      <c r="ON62" s="275"/>
      <c r="OO62" s="275"/>
      <c r="OP62" s="275"/>
      <c r="OQ62" s="275"/>
      <c r="OR62" s="275"/>
      <c r="OS62" s="275"/>
      <c r="OT62" s="275"/>
      <c r="OU62" s="275"/>
      <c r="OV62" s="275"/>
      <c r="OW62" s="275"/>
      <c r="OX62" s="275"/>
      <c r="OY62" s="275"/>
      <c r="OZ62" s="275"/>
      <c r="PA62" s="275"/>
      <c r="PB62" s="275"/>
      <c r="PC62" s="275"/>
      <c r="PD62" s="275"/>
      <c r="PE62" s="275"/>
      <c r="PF62" s="275"/>
      <c r="PG62" s="275"/>
      <c r="PH62" s="275"/>
      <c r="PI62" s="275"/>
      <c r="PJ62" s="275"/>
      <c r="PK62" s="275"/>
      <c r="PL62" s="275"/>
      <c r="PM62" s="275"/>
      <c r="PN62" s="275"/>
      <c r="PO62" s="275"/>
      <c r="PP62" s="275"/>
      <c r="PQ62" s="275"/>
      <c r="PR62" s="275"/>
      <c r="PS62" s="275"/>
      <c r="PT62" s="275"/>
      <c r="PU62" s="275"/>
      <c r="PV62" s="275"/>
      <c r="PW62" s="275"/>
      <c r="PX62" s="275"/>
      <c r="PY62" s="275"/>
      <c r="PZ62" s="275"/>
      <c r="QA62" s="275"/>
      <c r="QB62" s="275"/>
      <c r="QC62" s="275"/>
      <c r="QD62" s="275"/>
      <c r="QE62" s="275"/>
      <c r="QF62" s="275"/>
      <c r="QG62" s="275"/>
      <c r="QH62" s="275"/>
      <c r="QI62" s="275"/>
      <c r="QJ62" s="275"/>
      <c r="QK62" s="275"/>
      <c r="QL62" s="275"/>
      <c r="QM62" s="275"/>
      <c r="QN62" s="275"/>
      <c r="QO62" s="275"/>
      <c r="QP62" s="275"/>
      <c r="QQ62" s="275"/>
      <c r="QR62" s="275"/>
      <c r="QS62" s="275"/>
      <c r="QT62" s="275"/>
      <c r="QU62" s="275"/>
      <c r="QV62" s="275"/>
      <c r="QW62" s="275"/>
      <c r="QX62" s="275"/>
      <c r="QY62" s="275"/>
      <c r="QZ62" s="275"/>
      <c r="RA62" s="275"/>
      <c r="RB62" s="275"/>
      <c r="RC62" s="275"/>
      <c r="RD62" s="275"/>
      <c r="RE62" s="275"/>
      <c r="RF62" s="275"/>
      <c r="RG62" s="275"/>
      <c r="RH62" s="275"/>
      <c r="RI62" s="275"/>
      <c r="RJ62" s="275"/>
      <c r="RK62" s="275"/>
      <c r="RL62" s="275"/>
      <c r="RM62" s="275"/>
      <c r="RN62" s="275"/>
      <c r="RO62" s="275"/>
      <c r="RP62" s="275"/>
      <c r="RQ62" s="275"/>
      <c r="RR62" s="275"/>
      <c r="RS62" s="275"/>
      <c r="RT62" s="275"/>
      <c r="RU62" s="275"/>
      <c r="RV62" s="275"/>
      <c r="RW62" s="275"/>
      <c r="RX62" s="275"/>
      <c r="RY62" s="275"/>
      <c r="RZ62" s="275"/>
      <c r="SA62" s="275"/>
      <c r="SB62" s="275"/>
      <c r="SC62" s="275"/>
      <c r="SD62" s="275"/>
      <c r="SE62" s="275"/>
      <c r="SF62" s="275"/>
      <c r="SG62" s="275"/>
      <c r="SH62" s="275"/>
      <c r="SI62" s="275"/>
      <c r="SJ62" s="275"/>
      <c r="SK62" s="275"/>
      <c r="SL62" s="275"/>
      <c r="SM62" s="275"/>
      <c r="SN62" s="275"/>
      <c r="SO62" s="275"/>
      <c r="SP62" s="275"/>
      <c r="SQ62" s="275"/>
      <c r="SR62" s="275"/>
      <c r="SS62" s="275"/>
      <c r="ST62" s="275"/>
      <c r="SU62" s="275"/>
      <c r="SV62" s="275"/>
      <c r="SW62" s="275"/>
      <c r="SX62" s="275"/>
      <c r="SY62" s="275"/>
      <c r="SZ62" s="275"/>
      <c r="TA62" s="275"/>
      <c r="TB62" s="275"/>
      <c r="TC62" s="275"/>
      <c r="TD62" s="275"/>
      <c r="TE62" s="275"/>
      <c r="TF62" s="275"/>
      <c r="TG62" s="275"/>
      <c r="TH62" s="275"/>
      <c r="TI62" s="275"/>
      <c r="TJ62" s="275"/>
      <c r="TK62" s="275"/>
      <c r="TL62" s="275"/>
      <c r="TM62" s="275"/>
      <c r="TN62" s="275"/>
      <c r="TO62" s="275"/>
      <c r="TP62" s="275"/>
      <c r="TQ62" s="275"/>
      <c r="TR62" s="275"/>
      <c r="TS62" s="275"/>
      <c r="TT62" s="275"/>
      <c r="TU62" s="275"/>
      <c r="TV62" s="275"/>
      <c r="TW62" s="275"/>
      <c r="TX62" s="275"/>
      <c r="TY62" s="275"/>
      <c r="TZ62" s="275"/>
      <c r="UA62" s="275"/>
      <c r="UB62" s="275"/>
      <c r="UC62" s="275"/>
      <c r="UD62" s="275"/>
      <c r="UE62" s="275"/>
      <c r="UF62" s="275"/>
      <c r="UG62" s="275"/>
      <c r="UH62" s="275"/>
      <c r="UI62" s="275"/>
      <c r="UJ62" s="275"/>
      <c r="UK62" s="275"/>
      <c r="UL62" s="275"/>
      <c r="UM62" s="275"/>
      <c r="UN62" s="275"/>
      <c r="UO62" s="275"/>
      <c r="UP62" s="275"/>
      <c r="UQ62" s="275"/>
      <c r="UR62" s="275"/>
      <c r="US62" s="275"/>
      <c r="UT62" s="275"/>
      <c r="UU62" s="275"/>
      <c r="UV62" s="275"/>
      <c r="UW62" s="275"/>
      <c r="UX62" s="275"/>
      <c r="UY62" s="275"/>
      <c r="UZ62" s="275"/>
      <c r="VA62" s="275"/>
      <c r="VB62" s="275"/>
      <c r="VC62" s="275"/>
      <c r="VD62" s="275"/>
      <c r="VE62" s="275"/>
      <c r="VF62" s="275"/>
      <c r="VG62" s="275"/>
      <c r="VH62" s="275"/>
      <c r="VI62" s="275"/>
      <c r="VJ62" s="275"/>
      <c r="VK62" s="275"/>
      <c r="VL62" s="275"/>
      <c r="VM62" s="275"/>
      <c r="VN62" s="275"/>
      <c r="VO62" s="275"/>
      <c r="VP62" s="275"/>
      <c r="VQ62" s="275"/>
      <c r="VR62" s="275"/>
      <c r="VS62" s="275"/>
      <c r="VT62" s="275"/>
      <c r="VU62" s="275"/>
      <c r="VV62" s="275"/>
      <c r="VW62" s="275"/>
      <c r="VX62" s="275"/>
      <c r="VY62" s="275"/>
      <c r="VZ62" s="275"/>
      <c r="WA62" s="275"/>
      <c r="WB62" s="275"/>
      <c r="WC62" s="275"/>
      <c r="WD62" s="275"/>
      <c r="WE62" s="275"/>
      <c r="WF62" s="275"/>
      <c r="WG62" s="275"/>
      <c r="WH62" s="275"/>
      <c r="WI62" s="275"/>
      <c r="WJ62" s="275"/>
      <c r="WK62" s="275"/>
      <c r="WL62" s="275"/>
      <c r="WM62" s="275"/>
      <c r="WN62" s="275"/>
      <c r="WO62" s="275"/>
      <c r="WP62" s="275"/>
      <c r="WQ62" s="275"/>
      <c r="WR62" s="275"/>
      <c r="WS62" s="275"/>
      <c r="WT62" s="275"/>
      <c r="WU62" s="275"/>
      <c r="WV62" s="275"/>
      <c r="WW62" s="275"/>
      <c r="WX62" s="275"/>
      <c r="WY62" s="275"/>
      <c r="WZ62" s="275"/>
      <c r="XA62" s="275"/>
      <c r="XB62" s="275"/>
      <c r="XC62" s="275"/>
      <c r="XD62" s="275"/>
      <c r="XE62" s="275"/>
      <c r="XF62" s="275"/>
      <c r="XG62" s="275"/>
      <c r="XH62" s="275"/>
      <c r="XI62" s="275"/>
      <c r="XJ62" s="275"/>
      <c r="XK62" s="275"/>
      <c r="XL62" s="275"/>
      <c r="XM62" s="275"/>
      <c r="XN62" s="275"/>
      <c r="XO62" s="275"/>
      <c r="XP62" s="275"/>
      <c r="XQ62" s="275"/>
      <c r="XR62" s="275"/>
      <c r="XS62" s="275"/>
      <c r="XT62" s="275"/>
      <c r="XU62" s="275"/>
      <c r="XV62" s="275"/>
      <c r="XW62" s="275"/>
      <c r="XX62" s="275"/>
      <c r="XY62" s="275"/>
      <c r="XZ62" s="275"/>
      <c r="YA62" s="275"/>
      <c r="YB62" s="275"/>
      <c r="YC62" s="275"/>
      <c r="YD62" s="275"/>
      <c r="YE62" s="275"/>
      <c r="YF62" s="275"/>
      <c r="YG62" s="275"/>
      <c r="YH62" s="275"/>
      <c r="YI62" s="275"/>
      <c r="YJ62" s="275"/>
      <c r="YK62" s="275"/>
      <c r="YL62" s="275"/>
      <c r="YM62" s="275"/>
      <c r="YN62" s="275"/>
      <c r="YO62" s="275"/>
      <c r="YP62" s="275"/>
      <c r="YQ62" s="275"/>
      <c r="YR62" s="275"/>
      <c r="YS62" s="275"/>
      <c r="YT62" s="275"/>
      <c r="YU62" s="275"/>
      <c r="YV62" s="275"/>
      <c r="YW62" s="275"/>
      <c r="YX62" s="275"/>
      <c r="YY62" s="275"/>
      <c r="YZ62" s="275"/>
      <c r="ZA62" s="275"/>
      <c r="ZB62" s="275"/>
      <c r="ZC62" s="275"/>
      <c r="ZD62" s="275"/>
      <c r="ZE62" s="275"/>
      <c r="ZF62" s="275"/>
      <c r="ZG62" s="275"/>
      <c r="ZH62" s="275"/>
      <c r="ZI62" s="275"/>
      <c r="ZJ62" s="275"/>
      <c r="ZK62" s="275"/>
      <c r="ZL62" s="275"/>
      <c r="ZM62" s="275"/>
      <c r="ZN62" s="275"/>
      <c r="ZO62" s="275"/>
      <c r="ZP62" s="275"/>
      <c r="ZQ62" s="275"/>
      <c r="ZR62" s="275"/>
      <c r="ZS62" s="275"/>
      <c r="ZT62" s="275"/>
      <c r="ZU62" s="275"/>
      <c r="ZV62" s="275"/>
      <c r="ZW62" s="275"/>
      <c r="ZX62" s="275"/>
      <c r="ZY62" s="275"/>
      <c r="ZZ62" s="275"/>
    </row>
    <row r="63" spans="1:702" s="333" customFormat="1">
      <c r="A63" s="275"/>
      <c r="B63" s="275"/>
      <c r="C63" s="275"/>
      <c r="D63" s="332"/>
      <c r="E63" s="275"/>
      <c r="F63" s="275"/>
      <c r="G63" s="275"/>
      <c r="H63" s="275"/>
      <c r="I63" s="275"/>
      <c r="J63" s="275"/>
      <c r="K63" s="275"/>
      <c r="L63" s="275"/>
      <c r="M63" s="275"/>
      <c r="N63" s="275"/>
      <c r="O63" s="275"/>
      <c r="P63" s="275"/>
      <c r="Q63" s="275"/>
      <c r="R63" s="275"/>
      <c r="S63" s="275"/>
      <c r="T63" s="275"/>
      <c r="U63" s="275"/>
      <c r="V63" s="275"/>
      <c r="W63" s="275"/>
      <c r="X63" s="275"/>
      <c r="Y63" s="275"/>
      <c r="Z63" s="275"/>
      <c r="AA63" s="275"/>
      <c r="AB63" s="275"/>
      <c r="AC63" s="275"/>
      <c r="AD63" s="275"/>
      <c r="AE63" s="275"/>
      <c r="AF63" s="275"/>
      <c r="AG63" s="275"/>
      <c r="AH63" s="275"/>
      <c r="AI63" s="275"/>
      <c r="AJ63" s="275"/>
      <c r="AK63" s="275"/>
      <c r="AL63" s="275"/>
      <c r="AM63" s="275"/>
      <c r="AN63" s="275"/>
      <c r="AO63" s="275"/>
      <c r="AP63" s="275"/>
      <c r="AQ63" s="275"/>
      <c r="AR63" s="275"/>
      <c r="AS63" s="275"/>
      <c r="AT63" s="275"/>
      <c r="AU63" s="275"/>
      <c r="AV63" s="275"/>
      <c r="AW63" s="275"/>
      <c r="AX63" s="275"/>
      <c r="AY63" s="275"/>
      <c r="AZ63" s="275"/>
      <c r="BA63" s="275"/>
      <c r="BB63" s="275"/>
      <c r="BC63" s="275"/>
      <c r="BD63" s="275"/>
      <c r="BE63" s="275"/>
      <c r="BF63" s="275"/>
      <c r="BG63" s="275"/>
      <c r="BH63" s="275"/>
      <c r="BI63" s="275"/>
      <c r="BJ63" s="275"/>
      <c r="BK63" s="275"/>
      <c r="BL63" s="275"/>
      <c r="BM63" s="275"/>
      <c r="BN63" s="275"/>
      <c r="BO63" s="275"/>
      <c r="BP63" s="275"/>
      <c r="BQ63" s="275"/>
      <c r="BR63" s="275"/>
      <c r="BS63" s="275"/>
      <c r="BT63" s="275"/>
      <c r="BU63" s="275"/>
      <c r="BV63" s="275"/>
      <c r="BW63" s="275"/>
      <c r="BX63" s="275"/>
      <c r="BY63" s="275"/>
      <c r="BZ63" s="275"/>
      <c r="CA63" s="275"/>
      <c r="CB63" s="275"/>
      <c r="CC63" s="275"/>
      <c r="CD63" s="275"/>
      <c r="CE63" s="275"/>
      <c r="CF63" s="275"/>
      <c r="CG63" s="275"/>
      <c r="CH63" s="275"/>
      <c r="CI63" s="275"/>
      <c r="CJ63" s="275"/>
      <c r="CK63" s="275"/>
      <c r="CL63" s="275"/>
      <c r="CM63" s="275"/>
      <c r="CN63" s="275"/>
      <c r="CO63" s="275"/>
      <c r="CP63" s="275"/>
      <c r="CQ63" s="275"/>
      <c r="CR63" s="275"/>
      <c r="CS63" s="275"/>
      <c r="CT63" s="275"/>
      <c r="CU63" s="275"/>
      <c r="CV63" s="275"/>
      <c r="CW63" s="275"/>
      <c r="CX63" s="275"/>
      <c r="CY63" s="275"/>
      <c r="CZ63" s="275"/>
      <c r="DA63" s="275"/>
      <c r="DB63" s="275"/>
      <c r="DC63" s="275"/>
      <c r="DD63" s="275"/>
      <c r="DE63" s="275"/>
      <c r="DF63" s="275"/>
      <c r="DG63" s="275"/>
      <c r="DH63" s="275"/>
      <c r="DI63" s="275"/>
      <c r="DJ63" s="275"/>
      <c r="DK63" s="275"/>
      <c r="DL63" s="275"/>
      <c r="DM63" s="275"/>
      <c r="DN63" s="275"/>
      <c r="DO63" s="275"/>
      <c r="DP63" s="275"/>
      <c r="DQ63" s="275"/>
      <c r="DR63" s="275"/>
      <c r="DS63" s="275"/>
      <c r="DT63" s="275"/>
      <c r="DU63" s="275"/>
      <c r="DV63" s="275"/>
      <c r="DW63" s="275"/>
      <c r="DX63" s="275"/>
      <c r="DY63" s="275"/>
      <c r="DZ63" s="275"/>
      <c r="EA63" s="275"/>
      <c r="EB63" s="275"/>
      <c r="EC63" s="275"/>
      <c r="ED63" s="275"/>
      <c r="EE63" s="275"/>
      <c r="EF63" s="275"/>
      <c r="EG63" s="275"/>
      <c r="EH63" s="275"/>
      <c r="EI63" s="275"/>
      <c r="EJ63" s="275"/>
      <c r="EK63" s="275"/>
      <c r="EL63" s="275"/>
      <c r="EM63" s="275"/>
      <c r="EN63" s="275"/>
      <c r="EO63" s="275"/>
      <c r="EP63" s="275"/>
      <c r="EQ63" s="275"/>
      <c r="ER63" s="275"/>
      <c r="ES63" s="275"/>
      <c r="ET63" s="275"/>
      <c r="EU63" s="275"/>
      <c r="EV63" s="275"/>
      <c r="EW63" s="275"/>
      <c r="EX63" s="275"/>
      <c r="EY63" s="275"/>
      <c r="EZ63" s="275"/>
      <c r="FA63" s="275"/>
      <c r="FB63" s="275"/>
      <c r="FC63" s="275"/>
      <c r="FD63" s="275"/>
      <c r="FE63" s="275"/>
      <c r="FF63" s="275"/>
      <c r="FG63" s="275"/>
      <c r="FH63" s="275"/>
      <c r="FI63" s="275"/>
      <c r="FJ63" s="275"/>
      <c r="FK63" s="275"/>
      <c r="FL63" s="275"/>
      <c r="FM63" s="275"/>
      <c r="FN63" s="275"/>
      <c r="FO63" s="275"/>
      <c r="FP63" s="275"/>
      <c r="FQ63" s="275"/>
      <c r="FR63" s="275"/>
      <c r="FS63" s="275"/>
      <c r="FT63" s="275"/>
      <c r="FU63" s="275"/>
      <c r="FV63" s="275"/>
      <c r="FW63" s="275"/>
      <c r="FX63" s="275"/>
      <c r="FY63" s="275"/>
      <c r="FZ63" s="275"/>
      <c r="GA63" s="275"/>
      <c r="GB63" s="275"/>
      <c r="GC63" s="275"/>
      <c r="GD63" s="275"/>
      <c r="GE63" s="275"/>
      <c r="GF63" s="275"/>
      <c r="GG63" s="275"/>
      <c r="GH63" s="275"/>
      <c r="GI63" s="275"/>
      <c r="GJ63" s="275"/>
      <c r="GK63" s="275"/>
      <c r="GL63" s="275"/>
      <c r="GM63" s="275"/>
      <c r="GN63" s="275"/>
      <c r="GO63" s="275"/>
      <c r="GP63" s="275"/>
      <c r="GQ63" s="275"/>
      <c r="GR63" s="275"/>
      <c r="GS63" s="275"/>
      <c r="GT63" s="275"/>
      <c r="GU63" s="275"/>
      <c r="GV63" s="275"/>
      <c r="GW63" s="275"/>
      <c r="GX63" s="275"/>
      <c r="GY63" s="275"/>
      <c r="GZ63" s="275"/>
      <c r="HA63" s="275"/>
      <c r="HB63" s="275"/>
      <c r="HC63" s="275"/>
      <c r="HD63" s="275"/>
      <c r="HE63" s="275"/>
      <c r="HF63" s="275"/>
      <c r="HG63" s="275"/>
      <c r="HH63" s="275"/>
      <c r="HI63" s="275"/>
      <c r="HJ63" s="275"/>
      <c r="HK63" s="275"/>
      <c r="HL63" s="275"/>
      <c r="HM63" s="275"/>
      <c r="HN63" s="275"/>
      <c r="HO63" s="275"/>
      <c r="HP63" s="275"/>
      <c r="HQ63" s="275"/>
      <c r="HR63" s="275"/>
      <c r="HS63" s="275"/>
      <c r="HT63" s="275"/>
      <c r="HU63" s="275"/>
      <c r="HV63" s="275"/>
      <c r="HW63" s="275"/>
      <c r="HX63" s="275"/>
      <c r="HY63" s="275"/>
      <c r="HZ63" s="275"/>
      <c r="IA63" s="275"/>
      <c r="IB63" s="275"/>
      <c r="IC63" s="275"/>
      <c r="ID63" s="275"/>
      <c r="IE63" s="275"/>
      <c r="IF63" s="275"/>
      <c r="IG63" s="275"/>
      <c r="IH63" s="275"/>
      <c r="II63" s="275"/>
      <c r="IJ63" s="275"/>
      <c r="IK63" s="275"/>
      <c r="IL63" s="275"/>
      <c r="IM63" s="275"/>
      <c r="IN63" s="275"/>
      <c r="IO63" s="275"/>
      <c r="IP63" s="275"/>
      <c r="IQ63" s="275"/>
      <c r="IR63" s="275"/>
      <c r="IS63" s="275"/>
      <c r="IT63" s="275"/>
      <c r="IU63" s="275"/>
      <c r="IV63" s="275"/>
      <c r="IW63" s="275"/>
      <c r="IX63" s="275"/>
      <c r="IY63" s="275"/>
      <c r="IZ63" s="275"/>
      <c r="JA63" s="275"/>
      <c r="JB63" s="275"/>
      <c r="JC63" s="275"/>
      <c r="JD63" s="275"/>
      <c r="JE63" s="275"/>
      <c r="JF63" s="275"/>
      <c r="JG63" s="275"/>
      <c r="JH63" s="275"/>
      <c r="JI63" s="275"/>
      <c r="JJ63" s="275"/>
      <c r="JK63" s="275"/>
      <c r="JL63" s="275"/>
      <c r="JM63" s="275"/>
      <c r="JN63" s="275"/>
      <c r="JO63" s="275"/>
      <c r="JP63" s="275"/>
      <c r="JQ63" s="275"/>
      <c r="JR63" s="275"/>
      <c r="JS63" s="275"/>
      <c r="JT63" s="275"/>
      <c r="JU63" s="275"/>
      <c r="JV63" s="275"/>
      <c r="JW63" s="275"/>
      <c r="JX63" s="275"/>
      <c r="JY63" s="275"/>
      <c r="JZ63" s="275"/>
      <c r="KA63" s="275"/>
      <c r="KB63" s="275"/>
      <c r="KC63" s="275"/>
      <c r="KD63" s="275"/>
      <c r="KE63" s="275"/>
      <c r="KF63" s="275"/>
      <c r="KG63" s="275"/>
      <c r="KH63" s="275"/>
      <c r="KI63" s="275"/>
      <c r="KJ63" s="275"/>
      <c r="KK63" s="275"/>
      <c r="KL63" s="275"/>
      <c r="KM63" s="275"/>
      <c r="KN63" s="275"/>
      <c r="KO63" s="275"/>
      <c r="KP63" s="275"/>
      <c r="KQ63" s="275"/>
      <c r="KR63" s="275"/>
      <c r="KS63" s="275"/>
      <c r="KT63" s="275"/>
      <c r="KU63" s="275"/>
      <c r="KV63" s="275"/>
      <c r="KW63" s="275"/>
      <c r="KX63" s="275"/>
      <c r="KY63" s="275"/>
      <c r="KZ63" s="275"/>
      <c r="LA63" s="275"/>
      <c r="LB63" s="275"/>
      <c r="LC63" s="275"/>
      <c r="LD63" s="275"/>
      <c r="LE63" s="275"/>
      <c r="LF63" s="275"/>
      <c r="LG63" s="275"/>
      <c r="LH63" s="275"/>
      <c r="LI63" s="275"/>
      <c r="LJ63" s="275"/>
      <c r="LK63" s="275"/>
      <c r="LL63" s="275"/>
      <c r="LM63" s="275"/>
      <c r="LN63" s="275"/>
      <c r="LO63" s="275"/>
      <c r="LP63" s="275"/>
      <c r="LQ63" s="275"/>
      <c r="LR63" s="275"/>
      <c r="LS63" s="275"/>
      <c r="LT63" s="275"/>
      <c r="LU63" s="275"/>
      <c r="LV63" s="275"/>
      <c r="LW63" s="275"/>
      <c r="LX63" s="275"/>
      <c r="LY63" s="275"/>
      <c r="LZ63" s="275"/>
      <c r="MA63" s="275"/>
      <c r="MB63" s="275"/>
      <c r="MC63" s="275"/>
      <c r="MD63" s="275"/>
      <c r="ME63" s="275"/>
      <c r="MF63" s="275"/>
      <c r="MG63" s="275"/>
      <c r="MH63" s="275"/>
      <c r="MI63" s="275"/>
      <c r="MJ63" s="275"/>
      <c r="MK63" s="275"/>
      <c r="ML63" s="275"/>
      <c r="MM63" s="275"/>
      <c r="MN63" s="275"/>
      <c r="MO63" s="275"/>
      <c r="MP63" s="275"/>
      <c r="MQ63" s="275"/>
      <c r="MR63" s="275"/>
      <c r="MS63" s="275"/>
      <c r="MT63" s="275"/>
      <c r="MU63" s="275"/>
      <c r="MV63" s="275"/>
      <c r="MW63" s="275"/>
      <c r="MX63" s="275"/>
      <c r="MY63" s="275"/>
      <c r="MZ63" s="275"/>
      <c r="NA63" s="275"/>
      <c r="NB63" s="275"/>
      <c r="NC63" s="275"/>
      <c r="ND63" s="275"/>
      <c r="NE63" s="275"/>
      <c r="NF63" s="275"/>
      <c r="NG63" s="275"/>
      <c r="NH63" s="275"/>
      <c r="NI63" s="275"/>
      <c r="NJ63" s="275"/>
      <c r="NK63" s="275"/>
      <c r="NL63" s="275"/>
      <c r="NM63" s="275"/>
      <c r="NN63" s="275"/>
      <c r="NO63" s="275"/>
      <c r="NP63" s="275"/>
      <c r="NQ63" s="275"/>
      <c r="NR63" s="275"/>
      <c r="NS63" s="275"/>
      <c r="NT63" s="275"/>
      <c r="NU63" s="275"/>
      <c r="NV63" s="275"/>
      <c r="NW63" s="275"/>
      <c r="NX63" s="275"/>
      <c r="NY63" s="275"/>
      <c r="NZ63" s="275"/>
      <c r="OA63" s="275"/>
      <c r="OB63" s="275"/>
      <c r="OC63" s="275"/>
      <c r="OD63" s="275"/>
      <c r="OE63" s="275"/>
      <c r="OF63" s="275"/>
      <c r="OG63" s="275"/>
      <c r="OH63" s="275"/>
      <c r="OI63" s="275"/>
      <c r="OJ63" s="275"/>
      <c r="OK63" s="275"/>
      <c r="OL63" s="275"/>
      <c r="OM63" s="275"/>
      <c r="ON63" s="275"/>
      <c r="OO63" s="275"/>
      <c r="OP63" s="275"/>
      <c r="OQ63" s="275"/>
      <c r="OR63" s="275"/>
      <c r="OS63" s="275"/>
      <c r="OT63" s="275"/>
      <c r="OU63" s="275"/>
      <c r="OV63" s="275"/>
      <c r="OW63" s="275"/>
      <c r="OX63" s="275"/>
      <c r="OY63" s="275"/>
      <c r="OZ63" s="275"/>
      <c r="PA63" s="275"/>
      <c r="PB63" s="275"/>
      <c r="PC63" s="275"/>
      <c r="PD63" s="275"/>
      <c r="PE63" s="275"/>
      <c r="PF63" s="275"/>
      <c r="PG63" s="275"/>
      <c r="PH63" s="275"/>
      <c r="PI63" s="275"/>
      <c r="PJ63" s="275"/>
      <c r="PK63" s="275"/>
      <c r="PL63" s="275"/>
      <c r="PM63" s="275"/>
      <c r="PN63" s="275"/>
      <c r="PO63" s="275"/>
      <c r="PP63" s="275"/>
      <c r="PQ63" s="275"/>
      <c r="PR63" s="275"/>
      <c r="PS63" s="275"/>
      <c r="PT63" s="275"/>
      <c r="PU63" s="275"/>
      <c r="PV63" s="275"/>
      <c r="PW63" s="275"/>
      <c r="PX63" s="275"/>
      <c r="PY63" s="275"/>
      <c r="PZ63" s="275"/>
      <c r="QA63" s="275"/>
      <c r="QB63" s="275"/>
      <c r="QC63" s="275"/>
      <c r="QD63" s="275"/>
      <c r="QE63" s="275"/>
      <c r="QF63" s="275"/>
      <c r="QG63" s="275"/>
      <c r="QH63" s="275"/>
      <c r="QI63" s="275"/>
      <c r="QJ63" s="275"/>
      <c r="QK63" s="275"/>
      <c r="QL63" s="275"/>
      <c r="QM63" s="275"/>
      <c r="QN63" s="275"/>
      <c r="QO63" s="275"/>
      <c r="QP63" s="275"/>
      <c r="QQ63" s="275"/>
      <c r="QR63" s="275"/>
      <c r="QS63" s="275"/>
      <c r="QT63" s="275"/>
      <c r="QU63" s="275"/>
      <c r="QV63" s="275"/>
      <c r="QW63" s="275"/>
      <c r="QX63" s="275"/>
      <c r="QY63" s="275"/>
      <c r="QZ63" s="275"/>
      <c r="RA63" s="275"/>
      <c r="RB63" s="275"/>
      <c r="RC63" s="275"/>
      <c r="RD63" s="275"/>
      <c r="RE63" s="275"/>
      <c r="RF63" s="275"/>
      <c r="RG63" s="275"/>
      <c r="RH63" s="275"/>
      <c r="RI63" s="275"/>
      <c r="RJ63" s="275"/>
      <c r="RK63" s="275"/>
      <c r="RL63" s="275"/>
      <c r="RM63" s="275"/>
      <c r="RN63" s="275"/>
      <c r="RO63" s="275"/>
      <c r="RP63" s="275"/>
      <c r="RQ63" s="275"/>
      <c r="RR63" s="275"/>
      <c r="RS63" s="275"/>
      <c r="RT63" s="275"/>
      <c r="RU63" s="275"/>
      <c r="RV63" s="275"/>
      <c r="RW63" s="275"/>
      <c r="RX63" s="275"/>
      <c r="RY63" s="275"/>
      <c r="RZ63" s="275"/>
      <c r="SA63" s="275"/>
      <c r="SB63" s="275"/>
      <c r="SC63" s="275"/>
      <c r="SD63" s="275"/>
      <c r="SE63" s="275"/>
      <c r="SF63" s="275"/>
      <c r="SG63" s="275"/>
      <c r="SH63" s="275"/>
      <c r="SI63" s="275"/>
      <c r="SJ63" s="275"/>
      <c r="SK63" s="275"/>
      <c r="SL63" s="275"/>
      <c r="SM63" s="275"/>
      <c r="SN63" s="275"/>
      <c r="SO63" s="275"/>
      <c r="SP63" s="275"/>
      <c r="SQ63" s="275"/>
      <c r="SR63" s="275"/>
      <c r="SS63" s="275"/>
      <c r="ST63" s="275"/>
      <c r="SU63" s="275"/>
      <c r="SV63" s="275"/>
      <c r="SW63" s="275"/>
      <c r="SX63" s="275"/>
      <c r="SY63" s="275"/>
      <c r="SZ63" s="275"/>
      <c r="TA63" s="275"/>
      <c r="TB63" s="275"/>
      <c r="TC63" s="275"/>
      <c r="TD63" s="275"/>
      <c r="TE63" s="275"/>
      <c r="TF63" s="275"/>
      <c r="TG63" s="275"/>
      <c r="TH63" s="275"/>
      <c r="TI63" s="275"/>
      <c r="TJ63" s="275"/>
      <c r="TK63" s="275"/>
      <c r="TL63" s="275"/>
      <c r="TM63" s="275"/>
      <c r="TN63" s="275"/>
      <c r="TO63" s="275"/>
      <c r="TP63" s="275"/>
      <c r="TQ63" s="275"/>
      <c r="TR63" s="275"/>
      <c r="TS63" s="275"/>
      <c r="TT63" s="275"/>
      <c r="TU63" s="275"/>
      <c r="TV63" s="275"/>
      <c r="TW63" s="275"/>
      <c r="TX63" s="275"/>
      <c r="TY63" s="275"/>
      <c r="TZ63" s="275"/>
      <c r="UA63" s="275"/>
      <c r="UB63" s="275"/>
      <c r="UC63" s="275"/>
      <c r="UD63" s="275"/>
      <c r="UE63" s="275"/>
      <c r="UF63" s="275"/>
      <c r="UG63" s="275"/>
      <c r="UH63" s="275"/>
      <c r="UI63" s="275"/>
      <c r="UJ63" s="275"/>
      <c r="UK63" s="275"/>
      <c r="UL63" s="275"/>
      <c r="UM63" s="275"/>
      <c r="UN63" s="275"/>
      <c r="UO63" s="275"/>
      <c r="UP63" s="275"/>
      <c r="UQ63" s="275"/>
      <c r="UR63" s="275"/>
      <c r="US63" s="275"/>
      <c r="UT63" s="275"/>
      <c r="UU63" s="275"/>
      <c r="UV63" s="275"/>
      <c r="UW63" s="275"/>
      <c r="UX63" s="275"/>
      <c r="UY63" s="275"/>
      <c r="UZ63" s="275"/>
      <c r="VA63" s="275"/>
      <c r="VB63" s="275"/>
      <c r="VC63" s="275"/>
      <c r="VD63" s="275"/>
      <c r="VE63" s="275"/>
      <c r="VF63" s="275"/>
      <c r="VG63" s="275"/>
      <c r="VH63" s="275"/>
      <c r="VI63" s="275"/>
      <c r="VJ63" s="275"/>
      <c r="VK63" s="275"/>
      <c r="VL63" s="275"/>
      <c r="VM63" s="275"/>
      <c r="VN63" s="275"/>
      <c r="VO63" s="275"/>
      <c r="VP63" s="275"/>
      <c r="VQ63" s="275"/>
      <c r="VR63" s="275"/>
      <c r="VS63" s="275"/>
      <c r="VT63" s="275"/>
      <c r="VU63" s="275"/>
      <c r="VV63" s="275"/>
      <c r="VW63" s="275"/>
      <c r="VX63" s="275"/>
      <c r="VY63" s="275"/>
      <c r="VZ63" s="275"/>
      <c r="WA63" s="275"/>
      <c r="WB63" s="275"/>
      <c r="WC63" s="275"/>
      <c r="WD63" s="275"/>
      <c r="WE63" s="275"/>
      <c r="WF63" s="275"/>
      <c r="WG63" s="275"/>
      <c r="WH63" s="275"/>
      <c r="WI63" s="275"/>
      <c r="WJ63" s="275"/>
      <c r="WK63" s="275"/>
      <c r="WL63" s="275"/>
      <c r="WM63" s="275"/>
      <c r="WN63" s="275"/>
      <c r="WO63" s="275"/>
      <c r="WP63" s="275"/>
      <c r="WQ63" s="275"/>
      <c r="WR63" s="275"/>
      <c r="WS63" s="275"/>
      <c r="WT63" s="275"/>
      <c r="WU63" s="275"/>
      <c r="WV63" s="275"/>
      <c r="WW63" s="275"/>
      <c r="WX63" s="275"/>
      <c r="WY63" s="275"/>
      <c r="WZ63" s="275"/>
      <c r="XA63" s="275"/>
      <c r="XB63" s="275"/>
      <c r="XC63" s="275"/>
      <c r="XD63" s="275"/>
      <c r="XE63" s="275"/>
      <c r="XF63" s="275"/>
      <c r="XG63" s="275"/>
      <c r="XH63" s="275"/>
      <c r="XI63" s="275"/>
      <c r="XJ63" s="275"/>
      <c r="XK63" s="275"/>
      <c r="XL63" s="275"/>
      <c r="XM63" s="275"/>
      <c r="XN63" s="275"/>
      <c r="XO63" s="275"/>
      <c r="XP63" s="275"/>
      <c r="XQ63" s="275"/>
      <c r="XR63" s="275"/>
      <c r="XS63" s="275"/>
      <c r="XT63" s="275"/>
      <c r="XU63" s="275"/>
      <c r="XV63" s="275"/>
      <c r="XW63" s="275"/>
      <c r="XX63" s="275"/>
      <c r="XY63" s="275"/>
      <c r="XZ63" s="275"/>
      <c r="YA63" s="275"/>
      <c r="YB63" s="275"/>
      <c r="YC63" s="275"/>
      <c r="YD63" s="275"/>
      <c r="YE63" s="275"/>
      <c r="YF63" s="275"/>
      <c r="YG63" s="275"/>
      <c r="YH63" s="275"/>
      <c r="YI63" s="275"/>
      <c r="YJ63" s="275"/>
      <c r="YK63" s="275"/>
      <c r="YL63" s="275"/>
      <c r="YM63" s="275"/>
      <c r="YN63" s="275"/>
      <c r="YO63" s="275"/>
      <c r="YP63" s="275"/>
      <c r="YQ63" s="275"/>
      <c r="YR63" s="275"/>
      <c r="YS63" s="275"/>
      <c r="YT63" s="275"/>
      <c r="YU63" s="275"/>
      <c r="YV63" s="275"/>
      <c r="YW63" s="275"/>
      <c r="YX63" s="275"/>
      <c r="YY63" s="275"/>
      <c r="YZ63" s="275"/>
      <c r="ZA63" s="275"/>
      <c r="ZB63" s="275"/>
      <c r="ZC63" s="275"/>
      <c r="ZD63" s="275"/>
      <c r="ZE63" s="275"/>
      <c r="ZF63" s="275"/>
      <c r="ZG63" s="275"/>
      <c r="ZH63" s="275"/>
      <c r="ZI63" s="275"/>
      <c r="ZJ63" s="275"/>
      <c r="ZK63" s="275"/>
      <c r="ZL63" s="275"/>
      <c r="ZM63" s="275"/>
      <c r="ZN63" s="275"/>
      <c r="ZO63" s="275"/>
      <c r="ZP63" s="275"/>
      <c r="ZQ63" s="275"/>
      <c r="ZR63" s="275"/>
      <c r="ZS63" s="275"/>
      <c r="ZT63" s="275"/>
      <c r="ZU63" s="275"/>
      <c r="ZV63" s="275"/>
      <c r="ZW63" s="275"/>
      <c r="ZX63" s="275"/>
      <c r="ZY63" s="275"/>
      <c r="ZZ63" s="275"/>
    </row>
    <row r="64" spans="1:702" s="333" customFormat="1">
      <c r="A64" s="275"/>
      <c r="B64" s="275"/>
      <c r="C64" s="275"/>
      <c r="D64" s="332"/>
      <c r="E64" s="275"/>
      <c r="F64" s="275"/>
      <c r="G64" s="275"/>
      <c r="H64" s="275"/>
      <c r="I64" s="275"/>
      <c r="J64" s="275"/>
      <c r="K64" s="275"/>
      <c r="L64" s="275"/>
      <c r="M64" s="275"/>
      <c r="N64" s="275"/>
      <c r="O64" s="275"/>
      <c r="P64" s="275"/>
      <c r="Q64" s="275"/>
      <c r="R64" s="275"/>
      <c r="S64" s="275"/>
      <c r="T64" s="275"/>
      <c r="U64" s="275"/>
      <c r="V64" s="275"/>
      <c r="W64" s="275"/>
      <c r="X64" s="275"/>
      <c r="Y64" s="275"/>
      <c r="Z64" s="275"/>
      <c r="AA64" s="275"/>
      <c r="AB64" s="275"/>
      <c r="AC64" s="275"/>
      <c r="AD64" s="275"/>
      <c r="AE64" s="275"/>
      <c r="AF64" s="275"/>
      <c r="AG64" s="275"/>
      <c r="AH64" s="275"/>
      <c r="AI64" s="275"/>
      <c r="AJ64" s="275"/>
      <c r="AK64" s="275"/>
      <c r="AL64" s="275"/>
      <c r="AM64" s="275"/>
      <c r="AN64" s="275"/>
      <c r="AO64" s="275"/>
      <c r="AP64" s="275"/>
      <c r="AQ64" s="275"/>
      <c r="AR64" s="275"/>
      <c r="AS64" s="275"/>
      <c r="AT64" s="275"/>
      <c r="AU64" s="275"/>
      <c r="AV64" s="275"/>
      <c r="AW64" s="275"/>
      <c r="AX64" s="275"/>
      <c r="AY64" s="275"/>
      <c r="AZ64" s="275"/>
      <c r="BA64" s="275"/>
      <c r="BB64" s="275"/>
      <c r="BC64" s="275"/>
      <c r="BD64" s="275"/>
      <c r="BE64" s="275"/>
      <c r="BF64" s="275"/>
      <c r="BG64" s="275"/>
      <c r="BH64" s="275"/>
      <c r="BI64" s="275"/>
      <c r="BJ64" s="275"/>
      <c r="BK64" s="275"/>
      <c r="BL64" s="275"/>
      <c r="BM64" s="275"/>
      <c r="BN64" s="275"/>
      <c r="BO64" s="275"/>
      <c r="BP64" s="275"/>
      <c r="BQ64" s="275"/>
      <c r="BR64" s="275"/>
      <c r="BS64" s="275"/>
      <c r="BT64" s="275"/>
      <c r="BU64" s="275"/>
      <c r="BV64" s="275"/>
      <c r="BW64" s="275"/>
      <c r="BX64" s="275"/>
      <c r="BY64" s="275"/>
      <c r="BZ64" s="275"/>
      <c r="CA64" s="275"/>
      <c r="CB64" s="275"/>
      <c r="CC64" s="275"/>
      <c r="CD64" s="275"/>
      <c r="CE64" s="275"/>
      <c r="CF64" s="275"/>
      <c r="CG64" s="275"/>
      <c r="CH64" s="275"/>
      <c r="CI64" s="275"/>
      <c r="CJ64" s="275"/>
      <c r="CK64" s="275"/>
      <c r="CL64" s="275"/>
      <c r="CM64" s="275"/>
      <c r="CN64" s="275"/>
      <c r="CO64" s="275"/>
      <c r="CP64" s="275"/>
      <c r="CQ64" s="275"/>
      <c r="CR64" s="275"/>
      <c r="CS64" s="275"/>
      <c r="CT64" s="275"/>
      <c r="CU64" s="275"/>
      <c r="CV64" s="275"/>
      <c r="CW64" s="275"/>
      <c r="CX64" s="275"/>
      <c r="CY64" s="275"/>
      <c r="CZ64" s="275"/>
      <c r="DA64" s="275"/>
      <c r="DB64" s="275"/>
      <c r="DC64" s="275"/>
      <c r="DD64" s="275"/>
      <c r="DE64" s="275"/>
      <c r="DF64" s="275"/>
      <c r="DG64" s="275"/>
      <c r="DH64" s="275"/>
      <c r="DI64" s="275"/>
      <c r="DJ64" s="275"/>
      <c r="DK64" s="275"/>
      <c r="DL64" s="275"/>
      <c r="DM64" s="275"/>
      <c r="DN64" s="275"/>
      <c r="DO64" s="275"/>
      <c r="DP64" s="275"/>
      <c r="DQ64" s="275"/>
      <c r="DR64" s="275"/>
      <c r="DS64" s="275"/>
      <c r="DT64" s="275"/>
      <c r="DU64" s="275"/>
      <c r="DV64" s="275"/>
      <c r="DW64" s="275"/>
      <c r="DX64" s="275"/>
      <c r="DY64" s="275"/>
      <c r="DZ64" s="275"/>
      <c r="EA64" s="275"/>
      <c r="EB64" s="275"/>
      <c r="EC64" s="275"/>
      <c r="ED64" s="275"/>
      <c r="EE64" s="275"/>
      <c r="EF64" s="275"/>
      <c r="EG64" s="275"/>
      <c r="EH64" s="275"/>
      <c r="EI64" s="275"/>
      <c r="EJ64" s="275"/>
      <c r="EK64" s="275"/>
      <c r="EL64" s="275"/>
      <c r="EM64" s="275"/>
      <c r="EN64" s="275"/>
      <c r="EO64" s="275"/>
      <c r="EP64" s="275"/>
      <c r="EQ64" s="275"/>
      <c r="ER64" s="275"/>
      <c r="ES64" s="275"/>
      <c r="ET64" s="275"/>
      <c r="EU64" s="275"/>
      <c r="EV64" s="275"/>
      <c r="EW64" s="275"/>
      <c r="EX64" s="275"/>
      <c r="EY64" s="275"/>
      <c r="EZ64" s="275"/>
      <c r="FA64" s="275"/>
      <c r="FB64" s="275"/>
      <c r="FC64" s="275"/>
      <c r="FD64" s="275"/>
      <c r="FE64" s="275"/>
      <c r="FF64" s="275"/>
      <c r="FG64" s="275"/>
      <c r="FH64" s="275"/>
      <c r="FI64" s="275"/>
      <c r="FJ64" s="275"/>
      <c r="FK64" s="275"/>
      <c r="FL64" s="275"/>
      <c r="FM64" s="275"/>
      <c r="FN64" s="275"/>
      <c r="FO64" s="275"/>
      <c r="FP64" s="275"/>
      <c r="FQ64" s="275"/>
      <c r="FR64" s="275"/>
      <c r="FS64" s="275"/>
      <c r="FT64" s="275"/>
      <c r="FU64" s="275"/>
      <c r="FV64" s="275"/>
      <c r="FW64" s="275"/>
      <c r="FX64" s="275"/>
      <c r="FY64" s="275"/>
      <c r="FZ64" s="275"/>
      <c r="GA64" s="275"/>
      <c r="GB64" s="275"/>
      <c r="GC64" s="275"/>
      <c r="GD64" s="275"/>
      <c r="GE64" s="275"/>
      <c r="GF64" s="275"/>
      <c r="GG64" s="275"/>
      <c r="GH64" s="275"/>
      <c r="GI64" s="275"/>
      <c r="GJ64" s="275"/>
      <c r="GK64" s="275"/>
      <c r="GL64" s="275"/>
      <c r="GM64" s="275"/>
      <c r="GN64" s="275"/>
      <c r="GO64" s="275"/>
      <c r="GP64" s="275"/>
      <c r="GQ64" s="275"/>
      <c r="GR64" s="275"/>
      <c r="GS64" s="275"/>
      <c r="GT64" s="275"/>
      <c r="GU64" s="275"/>
      <c r="GV64" s="275"/>
      <c r="GW64" s="275"/>
      <c r="GX64" s="275"/>
      <c r="GY64" s="275"/>
      <c r="GZ64" s="275"/>
      <c r="HA64" s="275"/>
      <c r="HB64" s="275"/>
      <c r="HC64" s="275"/>
      <c r="HD64" s="275"/>
      <c r="HE64" s="275"/>
      <c r="HF64" s="275"/>
      <c r="HG64" s="275"/>
      <c r="HH64" s="275"/>
      <c r="HI64" s="275"/>
      <c r="HJ64" s="275"/>
      <c r="HK64" s="275"/>
      <c r="HL64" s="275"/>
      <c r="HM64" s="275"/>
      <c r="HN64" s="275"/>
      <c r="HO64" s="275"/>
      <c r="HP64" s="275"/>
      <c r="HQ64" s="275"/>
      <c r="HR64" s="275"/>
      <c r="HS64" s="275"/>
      <c r="HT64" s="275"/>
      <c r="HU64" s="275"/>
      <c r="HV64" s="275"/>
      <c r="HW64" s="275"/>
      <c r="HX64" s="275"/>
      <c r="HY64" s="275"/>
      <c r="HZ64" s="275"/>
      <c r="IA64" s="275"/>
      <c r="IB64" s="275"/>
      <c r="IC64" s="275"/>
      <c r="ID64" s="275"/>
      <c r="IE64" s="275"/>
      <c r="IF64" s="275"/>
      <c r="IG64" s="275"/>
      <c r="IH64" s="275"/>
      <c r="II64" s="275"/>
      <c r="IJ64" s="275"/>
      <c r="IK64" s="275"/>
      <c r="IL64" s="275"/>
      <c r="IM64" s="275"/>
      <c r="IN64" s="275"/>
      <c r="IO64" s="275"/>
      <c r="IP64" s="275"/>
      <c r="IQ64" s="275"/>
      <c r="IR64" s="275"/>
      <c r="IS64" s="275"/>
      <c r="IT64" s="275"/>
      <c r="IU64" s="275"/>
      <c r="IV64" s="275"/>
      <c r="IW64" s="275"/>
      <c r="IX64" s="275"/>
      <c r="IY64" s="275"/>
      <c r="IZ64" s="275"/>
      <c r="JA64" s="275"/>
      <c r="JB64" s="275"/>
      <c r="JC64" s="275"/>
      <c r="JD64" s="275"/>
      <c r="JE64" s="275"/>
      <c r="JF64" s="275"/>
      <c r="JG64" s="275"/>
      <c r="JH64" s="275"/>
      <c r="JI64" s="275"/>
      <c r="JJ64" s="275"/>
      <c r="JK64" s="275"/>
      <c r="JL64" s="275"/>
      <c r="JM64" s="275"/>
      <c r="JN64" s="275"/>
      <c r="JO64" s="275"/>
      <c r="JP64" s="275"/>
      <c r="JQ64" s="275"/>
      <c r="JR64" s="275"/>
      <c r="JS64" s="275"/>
      <c r="JT64" s="275"/>
      <c r="JU64" s="275"/>
      <c r="JV64" s="275"/>
      <c r="JW64" s="275"/>
      <c r="JX64" s="275"/>
      <c r="JY64" s="275"/>
      <c r="JZ64" s="275"/>
      <c r="KA64" s="275"/>
      <c r="KB64" s="275"/>
      <c r="KC64" s="275"/>
      <c r="KD64" s="275"/>
      <c r="KE64" s="275"/>
      <c r="KF64" s="275"/>
      <c r="KG64" s="275"/>
      <c r="KH64" s="275"/>
      <c r="KI64" s="275"/>
      <c r="KJ64" s="275"/>
      <c r="KK64" s="275"/>
      <c r="KL64" s="275"/>
      <c r="KM64" s="275"/>
      <c r="KN64" s="275"/>
      <c r="KO64" s="275"/>
      <c r="KP64" s="275"/>
      <c r="KQ64" s="275"/>
      <c r="KR64" s="275"/>
      <c r="KS64" s="275"/>
      <c r="KT64" s="275"/>
      <c r="KU64" s="275"/>
      <c r="KV64" s="275"/>
      <c r="KW64" s="275"/>
      <c r="KX64" s="275"/>
      <c r="KY64" s="275"/>
      <c r="KZ64" s="275"/>
      <c r="LA64" s="275"/>
      <c r="LB64" s="275"/>
      <c r="LC64" s="275"/>
      <c r="LD64" s="275"/>
      <c r="LE64" s="275"/>
      <c r="LF64" s="275"/>
      <c r="LG64" s="275"/>
      <c r="LH64" s="275"/>
      <c r="LI64" s="275"/>
      <c r="LJ64" s="275"/>
      <c r="LK64" s="275"/>
      <c r="LL64" s="275"/>
      <c r="LM64" s="275"/>
      <c r="LN64" s="275"/>
      <c r="LO64" s="275"/>
      <c r="LP64" s="275"/>
      <c r="LQ64" s="275"/>
      <c r="LR64" s="275"/>
      <c r="LS64" s="275"/>
      <c r="LT64" s="275"/>
      <c r="LU64" s="275"/>
      <c r="LV64" s="275"/>
      <c r="LW64" s="275"/>
      <c r="LX64" s="275"/>
      <c r="LY64" s="275"/>
      <c r="LZ64" s="275"/>
      <c r="MA64" s="275"/>
      <c r="MB64" s="275"/>
      <c r="MC64" s="275"/>
      <c r="MD64" s="275"/>
      <c r="ME64" s="275"/>
      <c r="MF64" s="275"/>
      <c r="MG64" s="275"/>
      <c r="MH64" s="275"/>
      <c r="MI64" s="275"/>
      <c r="MJ64" s="275"/>
      <c r="MK64" s="275"/>
      <c r="ML64" s="275"/>
      <c r="MM64" s="275"/>
      <c r="MN64" s="275"/>
      <c r="MO64" s="275"/>
      <c r="MP64" s="275"/>
      <c r="MQ64" s="275"/>
      <c r="MR64" s="275"/>
      <c r="MS64" s="275"/>
      <c r="MT64" s="275"/>
      <c r="MU64" s="275"/>
      <c r="MV64" s="275"/>
      <c r="MW64" s="275"/>
      <c r="MX64" s="275"/>
      <c r="MY64" s="275"/>
      <c r="MZ64" s="275"/>
      <c r="NA64" s="275"/>
      <c r="NB64" s="275"/>
      <c r="NC64" s="275"/>
      <c r="ND64" s="275"/>
      <c r="NE64" s="275"/>
      <c r="NF64" s="275"/>
      <c r="NG64" s="275"/>
      <c r="NH64" s="275"/>
      <c r="NI64" s="275"/>
      <c r="NJ64" s="275"/>
      <c r="NK64" s="275"/>
      <c r="NL64" s="275"/>
      <c r="NM64" s="275"/>
      <c r="NN64" s="275"/>
      <c r="NO64" s="275"/>
      <c r="NP64" s="275"/>
      <c r="NQ64" s="275"/>
      <c r="NR64" s="275"/>
      <c r="NS64" s="275"/>
      <c r="NT64" s="275"/>
      <c r="NU64" s="275"/>
      <c r="NV64" s="275"/>
      <c r="NW64" s="275"/>
      <c r="NX64" s="275"/>
      <c r="NY64" s="275"/>
      <c r="NZ64" s="275"/>
      <c r="OA64" s="275"/>
      <c r="OB64" s="275"/>
      <c r="OC64" s="275"/>
      <c r="OD64" s="275"/>
      <c r="OE64" s="275"/>
      <c r="OF64" s="275"/>
      <c r="OG64" s="275"/>
      <c r="OH64" s="275"/>
      <c r="OI64" s="275"/>
      <c r="OJ64" s="275"/>
      <c r="OK64" s="275"/>
      <c r="OL64" s="275"/>
      <c r="OM64" s="275"/>
      <c r="ON64" s="275"/>
      <c r="OO64" s="275"/>
      <c r="OP64" s="275"/>
      <c r="OQ64" s="275"/>
      <c r="OR64" s="275"/>
      <c r="OS64" s="275"/>
      <c r="OT64" s="275"/>
      <c r="OU64" s="275"/>
      <c r="OV64" s="275"/>
      <c r="OW64" s="275"/>
      <c r="OX64" s="275"/>
      <c r="OY64" s="275"/>
      <c r="OZ64" s="275"/>
      <c r="PA64" s="275"/>
      <c r="PB64" s="275"/>
      <c r="PC64" s="275"/>
      <c r="PD64" s="275"/>
      <c r="PE64" s="275"/>
      <c r="PF64" s="275"/>
      <c r="PG64" s="275"/>
      <c r="PH64" s="275"/>
      <c r="PI64" s="275"/>
      <c r="PJ64" s="275"/>
      <c r="PK64" s="275"/>
      <c r="PL64" s="275"/>
      <c r="PM64" s="275"/>
      <c r="PN64" s="275"/>
      <c r="PO64" s="275"/>
      <c r="PP64" s="275"/>
      <c r="PQ64" s="275"/>
      <c r="PR64" s="275"/>
      <c r="PS64" s="275"/>
      <c r="PT64" s="275"/>
      <c r="PU64" s="275"/>
      <c r="PV64" s="275"/>
      <c r="PW64" s="275"/>
      <c r="PX64" s="275"/>
      <c r="PY64" s="275"/>
      <c r="PZ64" s="275"/>
      <c r="QA64" s="275"/>
      <c r="QB64" s="275"/>
      <c r="QC64" s="275"/>
      <c r="QD64" s="275"/>
      <c r="QE64" s="275"/>
      <c r="QF64" s="275"/>
      <c r="QG64" s="275"/>
      <c r="QH64" s="275"/>
      <c r="QI64" s="275"/>
      <c r="QJ64" s="275"/>
      <c r="QK64" s="275"/>
      <c r="QL64" s="275"/>
      <c r="QM64" s="275"/>
      <c r="QN64" s="275"/>
      <c r="QO64" s="275"/>
      <c r="QP64" s="275"/>
      <c r="QQ64" s="275"/>
      <c r="QR64" s="275"/>
      <c r="QS64" s="275"/>
      <c r="QT64" s="275"/>
      <c r="QU64" s="275"/>
      <c r="QV64" s="275"/>
      <c r="QW64" s="275"/>
      <c r="QX64" s="275"/>
      <c r="QY64" s="275"/>
      <c r="QZ64" s="275"/>
      <c r="RA64" s="275"/>
      <c r="RB64" s="275"/>
      <c r="RC64" s="275"/>
      <c r="RD64" s="275"/>
      <c r="RE64" s="275"/>
      <c r="RF64" s="275"/>
      <c r="RG64" s="275"/>
      <c r="RH64" s="275"/>
      <c r="RI64" s="275"/>
      <c r="RJ64" s="275"/>
      <c r="RK64" s="275"/>
      <c r="RL64" s="275"/>
      <c r="RM64" s="275"/>
      <c r="RN64" s="275"/>
      <c r="RO64" s="275"/>
      <c r="RP64" s="275"/>
      <c r="RQ64" s="275"/>
      <c r="RR64" s="275"/>
      <c r="RS64" s="275"/>
      <c r="RT64" s="275"/>
      <c r="RU64" s="275"/>
      <c r="RV64" s="275"/>
      <c r="RW64" s="275"/>
      <c r="RX64" s="275"/>
      <c r="RY64" s="275"/>
      <c r="RZ64" s="275"/>
      <c r="SA64" s="275"/>
      <c r="SB64" s="275"/>
      <c r="SC64" s="275"/>
      <c r="SD64" s="275"/>
      <c r="SE64" s="275"/>
      <c r="SF64" s="275"/>
      <c r="SG64" s="275"/>
      <c r="SH64" s="275"/>
      <c r="SI64" s="275"/>
      <c r="SJ64" s="275"/>
      <c r="SK64" s="275"/>
      <c r="SL64" s="275"/>
      <c r="SM64" s="275"/>
      <c r="SN64" s="275"/>
      <c r="SO64" s="275"/>
      <c r="SP64" s="275"/>
      <c r="SQ64" s="275"/>
      <c r="SR64" s="275"/>
      <c r="SS64" s="275"/>
      <c r="ST64" s="275"/>
      <c r="SU64" s="275"/>
      <c r="SV64" s="275"/>
      <c r="SW64" s="275"/>
      <c r="SX64" s="275"/>
      <c r="SY64" s="275"/>
      <c r="SZ64" s="275"/>
      <c r="TA64" s="275"/>
      <c r="TB64" s="275"/>
      <c r="TC64" s="275"/>
      <c r="TD64" s="275"/>
      <c r="TE64" s="275"/>
      <c r="TF64" s="275"/>
      <c r="TG64" s="275"/>
      <c r="TH64" s="275"/>
      <c r="TI64" s="275"/>
      <c r="TJ64" s="275"/>
      <c r="TK64" s="275"/>
      <c r="TL64" s="275"/>
      <c r="TM64" s="275"/>
      <c r="TN64" s="275"/>
      <c r="TO64" s="275"/>
      <c r="TP64" s="275"/>
      <c r="TQ64" s="275"/>
      <c r="TR64" s="275"/>
      <c r="TS64" s="275"/>
      <c r="TT64" s="275"/>
      <c r="TU64" s="275"/>
      <c r="TV64" s="275"/>
      <c r="TW64" s="275"/>
      <c r="TX64" s="275"/>
      <c r="TY64" s="275"/>
      <c r="TZ64" s="275"/>
      <c r="UA64" s="275"/>
      <c r="UB64" s="275"/>
      <c r="UC64" s="275"/>
      <c r="UD64" s="275"/>
      <c r="UE64" s="275"/>
      <c r="UF64" s="275"/>
      <c r="UG64" s="275"/>
      <c r="UH64" s="275"/>
      <c r="UI64" s="275"/>
      <c r="UJ64" s="275"/>
      <c r="UK64" s="275"/>
      <c r="UL64" s="275"/>
      <c r="UM64" s="275"/>
      <c r="UN64" s="275"/>
      <c r="UO64" s="275"/>
      <c r="UP64" s="275"/>
      <c r="UQ64" s="275"/>
      <c r="UR64" s="275"/>
      <c r="US64" s="275"/>
      <c r="UT64" s="275"/>
      <c r="UU64" s="275"/>
      <c r="UV64" s="275"/>
      <c r="UW64" s="275"/>
      <c r="UX64" s="275"/>
      <c r="UY64" s="275"/>
      <c r="UZ64" s="275"/>
      <c r="VA64" s="275"/>
      <c r="VB64" s="275"/>
      <c r="VC64" s="275"/>
      <c r="VD64" s="275"/>
      <c r="VE64" s="275"/>
      <c r="VF64" s="275"/>
      <c r="VG64" s="275"/>
      <c r="VH64" s="275"/>
      <c r="VI64" s="275"/>
      <c r="VJ64" s="275"/>
      <c r="VK64" s="275"/>
      <c r="VL64" s="275"/>
      <c r="VM64" s="275"/>
      <c r="VN64" s="275"/>
      <c r="VO64" s="275"/>
      <c r="VP64" s="275"/>
      <c r="VQ64" s="275"/>
      <c r="VR64" s="275"/>
      <c r="VS64" s="275"/>
      <c r="VT64" s="275"/>
      <c r="VU64" s="275"/>
      <c r="VV64" s="275"/>
      <c r="VW64" s="275"/>
      <c r="VX64" s="275"/>
      <c r="VY64" s="275"/>
      <c r="VZ64" s="275"/>
      <c r="WA64" s="275"/>
      <c r="WB64" s="275"/>
      <c r="WC64" s="275"/>
      <c r="WD64" s="275"/>
      <c r="WE64" s="275"/>
      <c r="WF64" s="275"/>
      <c r="WG64" s="275"/>
      <c r="WH64" s="275"/>
      <c r="WI64" s="275"/>
      <c r="WJ64" s="275"/>
      <c r="WK64" s="275"/>
      <c r="WL64" s="275"/>
      <c r="WM64" s="275"/>
      <c r="WN64" s="275"/>
      <c r="WO64" s="275"/>
      <c r="WP64" s="275"/>
      <c r="WQ64" s="275"/>
      <c r="WR64" s="275"/>
      <c r="WS64" s="275"/>
      <c r="WT64" s="275"/>
      <c r="WU64" s="275"/>
      <c r="WV64" s="275"/>
      <c r="WW64" s="275"/>
      <c r="WX64" s="275"/>
      <c r="WY64" s="275"/>
      <c r="WZ64" s="275"/>
      <c r="XA64" s="275"/>
      <c r="XB64" s="275"/>
      <c r="XC64" s="275"/>
      <c r="XD64" s="275"/>
      <c r="XE64" s="275"/>
      <c r="XF64" s="275"/>
      <c r="XG64" s="275"/>
      <c r="XH64" s="275"/>
      <c r="XI64" s="275"/>
      <c r="XJ64" s="275"/>
      <c r="XK64" s="275"/>
      <c r="XL64" s="275"/>
      <c r="XM64" s="275"/>
      <c r="XN64" s="275"/>
      <c r="XO64" s="275"/>
      <c r="XP64" s="275"/>
      <c r="XQ64" s="275"/>
      <c r="XR64" s="275"/>
      <c r="XS64" s="275"/>
      <c r="XT64" s="275"/>
      <c r="XU64" s="275"/>
      <c r="XV64" s="275"/>
      <c r="XW64" s="275"/>
      <c r="XX64" s="275"/>
      <c r="XY64" s="275"/>
      <c r="XZ64" s="275"/>
      <c r="YA64" s="275"/>
      <c r="YB64" s="275"/>
      <c r="YC64" s="275"/>
      <c r="YD64" s="275"/>
      <c r="YE64" s="275"/>
      <c r="YF64" s="275"/>
      <c r="YG64" s="275"/>
      <c r="YH64" s="275"/>
      <c r="YI64" s="275"/>
      <c r="YJ64" s="275"/>
      <c r="YK64" s="275"/>
      <c r="YL64" s="275"/>
      <c r="YM64" s="275"/>
      <c r="YN64" s="275"/>
      <c r="YO64" s="275"/>
      <c r="YP64" s="275"/>
      <c r="YQ64" s="275"/>
      <c r="YR64" s="275"/>
      <c r="YS64" s="275"/>
      <c r="YT64" s="275"/>
      <c r="YU64" s="275"/>
      <c r="YV64" s="275"/>
      <c r="YW64" s="275"/>
      <c r="YX64" s="275"/>
      <c r="YY64" s="275"/>
      <c r="YZ64" s="275"/>
      <c r="ZA64" s="275"/>
      <c r="ZB64" s="275"/>
      <c r="ZC64" s="275"/>
      <c r="ZD64" s="275"/>
      <c r="ZE64" s="275"/>
      <c r="ZF64" s="275"/>
      <c r="ZG64" s="275"/>
      <c r="ZH64" s="275"/>
      <c r="ZI64" s="275"/>
      <c r="ZJ64" s="275"/>
      <c r="ZK64" s="275"/>
      <c r="ZL64" s="275"/>
      <c r="ZM64" s="275"/>
      <c r="ZN64" s="275"/>
      <c r="ZO64" s="275"/>
      <c r="ZP64" s="275"/>
      <c r="ZQ64" s="275"/>
      <c r="ZR64" s="275"/>
      <c r="ZS64" s="275"/>
      <c r="ZT64" s="275"/>
      <c r="ZU64" s="275"/>
      <c r="ZV64" s="275"/>
      <c r="ZW64" s="275"/>
      <c r="ZX64" s="275"/>
      <c r="ZY64" s="275"/>
      <c r="ZZ64" s="275"/>
    </row>
  </sheetData>
  <mergeCells count="26">
    <mergeCell ref="A1:E1"/>
    <mergeCell ref="A2:A3"/>
    <mergeCell ref="B2:B3"/>
    <mergeCell ref="C2:C3"/>
    <mergeCell ref="D2:D3"/>
    <mergeCell ref="E2:G2"/>
    <mergeCell ref="H2:J2"/>
    <mergeCell ref="K2:K3"/>
    <mergeCell ref="L2:M2"/>
    <mergeCell ref="N2:O2"/>
    <mergeCell ref="A4:A35"/>
    <mergeCell ref="B4:B11"/>
    <mergeCell ref="B12:B20"/>
    <mergeCell ref="B21:B27"/>
    <mergeCell ref="B28:B30"/>
    <mergeCell ref="B31:B34"/>
    <mergeCell ref="A51:D51"/>
    <mergeCell ref="A52:E52"/>
    <mergeCell ref="A53:I53"/>
    <mergeCell ref="A54:B54"/>
    <mergeCell ref="A36:A48"/>
    <mergeCell ref="B36:B40"/>
    <mergeCell ref="B41:B44"/>
    <mergeCell ref="B45:B47"/>
    <mergeCell ref="A49:C49"/>
    <mergeCell ref="A50:B50"/>
  </mergeCells>
  <printOptions horizontalCentered="1"/>
  <pageMargins left="0.7" right="0.7" top="0.75" bottom="0.75" header="0.3" footer="0.3"/>
  <pageSetup paperSize="9"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workbookViewId="0">
      <selection sqref="A1:L1"/>
    </sheetView>
  </sheetViews>
  <sheetFormatPr defaultColWidth="9.140625" defaultRowHeight="11.25"/>
  <cols>
    <col min="1" max="1" width="7.85546875" style="335" customWidth="1"/>
    <col min="2" max="2" width="11.85546875" style="335" customWidth="1"/>
    <col min="3" max="3" width="21.28515625" style="335" customWidth="1"/>
    <col min="4" max="4" width="11" style="335" bestFit="1" customWidth="1"/>
    <col min="5" max="5" width="8.140625" style="335" customWidth="1"/>
    <col min="6" max="6" width="9" style="335" customWidth="1"/>
    <col min="7" max="8" width="7.42578125" style="335" customWidth="1"/>
    <col min="9" max="9" width="8" style="335" bestFit="1" customWidth="1"/>
    <col min="10" max="11" width="7" style="335" bestFit="1" customWidth="1"/>
    <col min="12" max="12" width="14.140625" style="335" customWidth="1"/>
    <col min="13" max="14" width="9" style="335" customWidth="1"/>
    <col min="15" max="16384" width="9.140625" style="335"/>
  </cols>
  <sheetData>
    <row r="1" spans="1:16" ht="32.25" customHeight="1">
      <c r="A1" s="1635" t="s">
        <v>401</v>
      </c>
      <c r="B1" s="1635"/>
      <c r="C1" s="1635"/>
      <c r="D1" s="1635"/>
      <c r="E1" s="1635"/>
      <c r="F1" s="1635"/>
      <c r="G1" s="1635"/>
      <c r="H1" s="1635"/>
      <c r="I1" s="334"/>
      <c r="J1" s="334"/>
      <c r="K1" s="334"/>
      <c r="L1" s="334"/>
      <c r="M1" s="334"/>
      <c r="N1" s="334"/>
      <c r="O1" s="334"/>
      <c r="P1" s="334"/>
    </row>
    <row r="2" spans="1:16" ht="60" customHeight="1">
      <c r="A2" s="1549" t="s">
        <v>402</v>
      </c>
      <c r="B2" s="1549" t="s">
        <v>306</v>
      </c>
      <c r="C2" s="1549" t="s">
        <v>307</v>
      </c>
      <c r="D2" s="1550" t="s">
        <v>403</v>
      </c>
      <c r="E2" s="1625" t="s">
        <v>404</v>
      </c>
      <c r="F2" s="1579" t="s">
        <v>239</v>
      </c>
      <c r="G2" s="1627"/>
      <c r="H2" s="1580"/>
      <c r="I2" s="1549" t="s">
        <v>405</v>
      </c>
      <c r="J2" s="1549"/>
      <c r="K2" s="1549"/>
      <c r="L2" s="1550" t="s">
        <v>310</v>
      </c>
      <c r="M2" s="1549" t="s">
        <v>406</v>
      </c>
      <c r="N2" s="1549"/>
      <c r="O2" s="1549" t="s">
        <v>312</v>
      </c>
      <c r="P2" s="1549"/>
    </row>
    <row r="3" spans="1:16" ht="76.5" customHeight="1">
      <c r="A3" s="1549"/>
      <c r="B3" s="1549"/>
      <c r="C3" s="1549"/>
      <c r="D3" s="1551" t="s">
        <v>407</v>
      </c>
      <c r="E3" s="1626"/>
      <c r="F3" s="336" t="s">
        <v>14</v>
      </c>
      <c r="G3" s="276" t="s">
        <v>313</v>
      </c>
      <c r="H3" s="276" t="s">
        <v>314</v>
      </c>
      <c r="I3" s="336" t="s">
        <v>14</v>
      </c>
      <c r="J3" s="276" t="s">
        <v>313</v>
      </c>
      <c r="K3" s="276" t="s">
        <v>314</v>
      </c>
      <c r="L3" s="1551"/>
      <c r="M3" s="276" t="s">
        <v>313</v>
      </c>
      <c r="N3" s="276" t="s">
        <v>314</v>
      </c>
      <c r="O3" s="276" t="s">
        <v>408</v>
      </c>
      <c r="P3" s="276" t="s">
        <v>409</v>
      </c>
    </row>
    <row r="4" spans="1:16" ht="12" customHeight="1">
      <c r="A4" s="1629" t="s">
        <v>410</v>
      </c>
      <c r="B4" s="1628" t="s">
        <v>411</v>
      </c>
      <c r="C4" s="337" t="s">
        <v>412</v>
      </c>
      <c r="D4" s="338" t="s">
        <v>413</v>
      </c>
      <c r="E4" s="339" t="s">
        <v>414</v>
      </c>
      <c r="F4" s="340">
        <v>4</v>
      </c>
      <c r="G4" s="340">
        <v>0</v>
      </c>
      <c r="H4" s="340">
        <v>0</v>
      </c>
      <c r="I4" s="340">
        <v>0.1232</v>
      </c>
      <c r="J4" s="340">
        <v>0</v>
      </c>
      <c r="K4" s="340">
        <v>0</v>
      </c>
      <c r="L4" s="340" t="s">
        <v>415</v>
      </c>
      <c r="M4" s="340" t="s">
        <v>211</v>
      </c>
      <c r="N4" s="340">
        <v>0</v>
      </c>
      <c r="O4" s="341">
        <v>0</v>
      </c>
      <c r="P4" s="340">
        <v>0</v>
      </c>
    </row>
    <row r="5" spans="1:16" ht="12" customHeight="1">
      <c r="A5" s="1629"/>
      <c r="B5" s="1629"/>
      <c r="C5" s="342" t="s">
        <v>416</v>
      </c>
      <c r="D5" s="338" t="s">
        <v>417</v>
      </c>
      <c r="E5" s="339" t="s">
        <v>414</v>
      </c>
      <c r="F5" s="340">
        <v>411</v>
      </c>
      <c r="G5" s="340">
        <v>0</v>
      </c>
      <c r="H5" s="340">
        <v>0</v>
      </c>
      <c r="I5" s="340">
        <v>7.6223799999999997</v>
      </c>
      <c r="J5" s="340">
        <v>0</v>
      </c>
      <c r="K5" s="340">
        <v>0</v>
      </c>
      <c r="L5" s="340" t="s">
        <v>415</v>
      </c>
      <c r="M5" s="340">
        <v>2248</v>
      </c>
      <c r="N5" s="340">
        <v>2148</v>
      </c>
      <c r="O5" s="341">
        <v>0</v>
      </c>
      <c r="P5" s="341">
        <v>0</v>
      </c>
    </row>
    <row r="6" spans="1:16" ht="12" customHeight="1">
      <c r="A6" s="1629"/>
      <c r="B6" s="1629"/>
      <c r="C6" s="342" t="s">
        <v>418</v>
      </c>
      <c r="D6" s="338" t="s">
        <v>419</v>
      </c>
      <c r="E6" s="339" t="s">
        <v>420</v>
      </c>
      <c r="F6" s="340">
        <v>476603</v>
      </c>
      <c r="G6" s="340">
        <v>28881</v>
      </c>
      <c r="H6" s="340">
        <v>30160</v>
      </c>
      <c r="I6" s="340">
        <v>17398.503439999997</v>
      </c>
      <c r="J6" s="340">
        <v>1027.7362400000002</v>
      </c>
      <c r="K6" s="340">
        <v>1023.70081</v>
      </c>
      <c r="L6" s="340" t="s">
        <v>415</v>
      </c>
      <c r="M6" s="340">
        <v>7106</v>
      </c>
      <c r="N6" s="340">
        <v>6374</v>
      </c>
      <c r="O6" s="341">
        <v>4378.3</v>
      </c>
      <c r="P6" s="341">
        <v>149.26553250000003</v>
      </c>
    </row>
    <row r="7" spans="1:16" ht="12" customHeight="1">
      <c r="A7" s="1629"/>
      <c r="B7" s="1629"/>
      <c r="C7" s="342" t="s">
        <v>421</v>
      </c>
      <c r="D7" s="338" t="s">
        <v>422</v>
      </c>
      <c r="E7" s="339" t="s">
        <v>423</v>
      </c>
      <c r="F7" s="340">
        <v>457</v>
      </c>
      <c r="G7" s="340">
        <v>0</v>
      </c>
      <c r="H7" s="340">
        <v>0</v>
      </c>
      <c r="I7" s="340">
        <v>13.55326</v>
      </c>
      <c r="J7" s="340">
        <v>0</v>
      </c>
      <c r="K7" s="340">
        <v>0</v>
      </c>
      <c r="L7" s="340" t="s">
        <v>424</v>
      </c>
      <c r="M7" s="340">
        <v>1456</v>
      </c>
      <c r="N7" s="340">
        <v>1327.5</v>
      </c>
      <c r="O7" s="341">
        <v>0</v>
      </c>
      <c r="P7" s="341">
        <v>0</v>
      </c>
    </row>
    <row r="8" spans="1:16" ht="12" customHeight="1">
      <c r="A8" s="1629"/>
      <c r="B8" s="1629"/>
      <c r="C8" s="342" t="s">
        <v>425</v>
      </c>
      <c r="D8" s="338" t="s">
        <v>426</v>
      </c>
      <c r="E8" s="339" t="s">
        <v>414</v>
      </c>
      <c r="F8" s="340">
        <v>0</v>
      </c>
      <c r="G8" s="340">
        <v>0</v>
      </c>
      <c r="H8" s="340">
        <v>0</v>
      </c>
      <c r="I8" s="340">
        <v>0</v>
      </c>
      <c r="J8" s="340">
        <v>0</v>
      </c>
      <c r="K8" s="340">
        <v>0</v>
      </c>
      <c r="L8" s="340" t="s">
        <v>415</v>
      </c>
      <c r="M8" s="343" t="s">
        <v>211</v>
      </c>
      <c r="N8" s="343">
        <v>0</v>
      </c>
      <c r="O8" s="341">
        <v>0</v>
      </c>
      <c r="P8" s="341">
        <v>0</v>
      </c>
    </row>
    <row r="9" spans="1:16" ht="12" customHeight="1">
      <c r="A9" s="1629"/>
      <c r="B9" s="1629"/>
      <c r="C9" s="344" t="s">
        <v>427</v>
      </c>
      <c r="D9" s="338" t="s">
        <v>428</v>
      </c>
      <c r="E9" s="339" t="s">
        <v>429</v>
      </c>
      <c r="F9" s="340">
        <v>23</v>
      </c>
      <c r="G9" s="340">
        <v>3</v>
      </c>
      <c r="H9" s="340">
        <v>2</v>
      </c>
      <c r="I9" s="340">
        <v>0.253</v>
      </c>
      <c r="J9" s="340">
        <v>5.0979999999999998E-2</v>
      </c>
      <c r="K9" s="340">
        <v>3.7489999999999996E-2</v>
      </c>
      <c r="L9" s="340" t="s">
        <v>415</v>
      </c>
      <c r="M9" s="343">
        <v>18370</v>
      </c>
      <c r="N9" s="343">
        <v>21090</v>
      </c>
      <c r="O9" s="341">
        <v>0.25</v>
      </c>
      <c r="P9" s="341">
        <v>4.5204999999999993E-3</v>
      </c>
    </row>
    <row r="10" spans="1:16" ht="12" customHeight="1">
      <c r="A10" s="1629"/>
      <c r="B10" s="1629"/>
      <c r="C10" s="345" t="s">
        <v>430</v>
      </c>
      <c r="D10" s="338" t="s">
        <v>431</v>
      </c>
      <c r="E10" s="339"/>
      <c r="F10" s="340">
        <v>6</v>
      </c>
      <c r="G10" s="340">
        <v>2</v>
      </c>
      <c r="H10" s="340">
        <v>0</v>
      </c>
      <c r="I10" s="340">
        <v>1.833</v>
      </c>
      <c r="J10" s="340">
        <v>0.60699999999999998</v>
      </c>
      <c r="K10" s="340">
        <v>0</v>
      </c>
      <c r="L10" s="340"/>
      <c r="M10" s="343" t="s">
        <v>211</v>
      </c>
      <c r="N10" s="343" t="s">
        <v>211</v>
      </c>
      <c r="O10" s="341">
        <v>0</v>
      </c>
      <c r="P10" s="341">
        <v>0</v>
      </c>
    </row>
    <row r="11" spans="1:16" ht="23.25" customHeight="1">
      <c r="A11" s="1629"/>
      <c r="B11" s="1629"/>
      <c r="C11" s="346" t="s">
        <v>432</v>
      </c>
      <c r="D11" s="338" t="s">
        <v>433</v>
      </c>
      <c r="E11" s="339" t="s">
        <v>414</v>
      </c>
      <c r="F11" s="340">
        <v>968861</v>
      </c>
      <c r="G11" s="340">
        <v>84931</v>
      </c>
      <c r="H11" s="340">
        <v>61732</v>
      </c>
      <c r="I11" s="340">
        <v>26747.211800000001</v>
      </c>
      <c r="J11" s="340">
        <v>2506.2152499999988</v>
      </c>
      <c r="K11" s="340">
        <v>1680.0260499999995</v>
      </c>
      <c r="L11" s="340" t="s">
        <v>415</v>
      </c>
      <c r="M11" s="343">
        <v>2838</v>
      </c>
      <c r="N11" s="343">
        <v>2577</v>
      </c>
      <c r="O11" s="341">
        <v>5242.2</v>
      </c>
      <c r="P11" s="341">
        <v>142.35939070000001</v>
      </c>
    </row>
    <row r="12" spans="1:16" ht="12" customHeight="1">
      <c r="A12" s="1629"/>
      <c r="B12" s="1629"/>
      <c r="C12" s="342" t="s">
        <v>359</v>
      </c>
      <c r="D12" s="338" t="s">
        <v>434</v>
      </c>
      <c r="E12" s="339"/>
      <c r="F12" s="340">
        <v>0</v>
      </c>
      <c r="G12" s="340">
        <v>0</v>
      </c>
      <c r="H12" s="340">
        <v>0</v>
      </c>
      <c r="I12" s="340">
        <v>0</v>
      </c>
      <c r="J12" s="340">
        <v>0</v>
      </c>
      <c r="K12" s="340">
        <v>0</v>
      </c>
      <c r="L12" s="340" t="s">
        <v>424</v>
      </c>
      <c r="M12" s="343" t="s">
        <v>211</v>
      </c>
      <c r="N12" s="343">
        <v>0</v>
      </c>
      <c r="O12" s="341">
        <v>0</v>
      </c>
      <c r="P12" s="341">
        <v>0</v>
      </c>
    </row>
    <row r="13" spans="1:16" ht="12" customHeight="1">
      <c r="A13" s="1629"/>
      <c r="B13" s="1629"/>
      <c r="C13" s="342" t="s">
        <v>435</v>
      </c>
      <c r="D13" s="338" t="s">
        <v>436</v>
      </c>
      <c r="E13" s="339" t="s">
        <v>437</v>
      </c>
      <c r="F13" s="340">
        <v>225541</v>
      </c>
      <c r="G13" s="340">
        <v>14356</v>
      </c>
      <c r="H13" s="340">
        <v>8790</v>
      </c>
      <c r="I13" s="340">
        <v>12384.531919999996</v>
      </c>
      <c r="J13" s="340">
        <v>590.44534999999985</v>
      </c>
      <c r="K13" s="340">
        <v>317.32995999999997</v>
      </c>
      <c r="L13" s="340" t="s">
        <v>415</v>
      </c>
      <c r="M13" s="340" t="s">
        <v>211</v>
      </c>
      <c r="N13" s="340">
        <v>0</v>
      </c>
      <c r="O13" s="341">
        <v>2150.75</v>
      </c>
      <c r="P13" s="341">
        <v>77.969940499999979</v>
      </c>
    </row>
    <row r="14" spans="1:16" ht="12" customHeight="1">
      <c r="A14" s="1629"/>
      <c r="B14" s="1629"/>
      <c r="C14" s="342" t="s">
        <v>438</v>
      </c>
      <c r="D14" s="338" t="s">
        <v>439</v>
      </c>
      <c r="E14" s="339" t="s">
        <v>437</v>
      </c>
      <c r="F14" s="340">
        <v>800075</v>
      </c>
      <c r="G14" s="340">
        <v>88315</v>
      </c>
      <c r="H14" s="340">
        <v>66670</v>
      </c>
      <c r="I14" s="340">
        <v>45162.541190000004</v>
      </c>
      <c r="J14" s="340">
        <v>5787.5854600000002</v>
      </c>
      <c r="K14" s="340">
        <v>4121.6771600000002</v>
      </c>
      <c r="L14" s="340" t="s">
        <v>415</v>
      </c>
      <c r="M14" s="340">
        <v>12682</v>
      </c>
      <c r="N14" s="340">
        <v>12227</v>
      </c>
      <c r="O14" s="341">
        <v>10112</v>
      </c>
      <c r="P14" s="341">
        <v>627.93449190000001</v>
      </c>
    </row>
    <row r="15" spans="1:16" ht="12" customHeight="1">
      <c r="A15" s="1629"/>
      <c r="B15" s="1629"/>
      <c r="C15" s="342" t="s">
        <v>440</v>
      </c>
      <c r="D15" s="338" t="s">
        <v>441</v>
      </c>
      <c r="E15" s="339" t="s">
        <v>414</v>
      </c>
      <c r="F15" s="340">
        <v>1694808</v>
      </c>
      <c r="G15" s="340">
        <v>196725</v>
      </c>
      <c r="H15" s="340">
        <v>154746</v>
      </c>
      <c r="I15" s="340">
        <v>48035.079369999992</v>
      </c>
      <c r="J15" s="340">
        <v>6058.5077549999996</v>
      </c>
      <c r="K15" s="340">
        <v>4552.6233149999989</v>
      </c>
      <c r="L15" s="340" t="s">
        <v>415</v>
      </c>
      <c r="M15" s="340">
        <v>5984</v>
      </c>
      <c r="N15" s="340">
        <v>5760</v>
      </c>
      <c r="O15" s="341">
        <v>16772.8</v>
      </c>
      <c r="P15" s="341">
        <v>494.08351624999978</v>
      </c>
    </row>
    <row r="16" spans="1:16" ht="12" customHeight="1">
      <c r="A16" s="1629"/>
      <c r="B16" s="1629"/>
      <c r="C16" s="342" t="s">
        <v>442</v>
      </c>
      <c r="D16" s="338" t="s">
        <v>443</v>
      </c>
      <c r="E16" s="339" t="s">
        <v>414</v>
      </c>
      <c r="F16" s="340">
        <v>0</v>
      </c>
      <c r="G16" s="340">
        <v>0</v>
      </c>
      <c r="H16" s="340">
        <v>0</v>
      </c>
      <c r="I16" s="340">
        <v>0</v>
      </c>
      <c r="J16" s="340">
        <v>0</v>
      </c>
      <c r="K16" s="340">
        <v>0</v>
      </c>
      <c r="L16" s="340" t="s">
        <v>444</v>
      </c>
      <c r="M16" s="343">
        <v>1167</v>
      </c>
      <c r="N16" s="343">
        <v>1193.5</v>
      </c>
      <c r="O16" s="341">
        <v>0</v>
      </c>
      <c r="P16" s="341">
        <v>0</v>
      </c>
    </row>
    <row r="17" spans="1:16" ht="12" customHeight="1">
      <c r="A17" s="1629"/>
      <c r="B17" s="1629"/>
      <c r="C17" s="342" t="s">
        <v>445</v>
      </c>
      <c r="D17" s="338" t="s">
        <v>446</v>
      </c>
      <c r="E17" s="339" t="s">
        <v>447</v>
      </c>
      <c r="F17" s="340">
        <v>339042</v>
      </c>
      <c r="G17" s="340">
        <v>35584</v>
      </c>
      <c r="H17" s="340">
        <v>19703</v>
      </c>
      <c r="I17" s="340">
        <v>25842.182685</v>
      </c>
      <c r="J17" s="340">
        <v>3665.2197449999981</v>
      </c>
      <c r="K17" s="340">
        <v>1881.6232650000006</v>
      </c>
      <c r="L17" s="340" t="s">
        <v>415</v>
      </c>
      <c r="M17" s="340" t="s">
        <v>211</v>
      </c>
      <c r="N17" s="340">
        <v>32005</v>
      </c>
      <c r="O17" s="341">
        <v>2143.5500000000002</v>
      </c>
      <c r="P17" s="341">
        <v>204.51579750000002</v>
      </c>
    </row>
    <row r="18" spans="1:16" ht="12" customHeight="1">
      <c r="A18" s="1629"/>
      <c r="B18" s="1629"/>
      <c r="C18" s="342" t="s">
        <v>365</v>
      </c>
      <c r="D18" s="338" t="s">
        <v>448</v>
      </c>
      <c r="E18" s="339" t="s">
        <v>449</v>
      </c>
      <c r="F18" s="340">
        <v>139364</v>
      </c>
      <c r="G18" s="340">
        <v>23387</v>
      </c>
      <c r="H18" s="340">
        <v>14324</v>
      </c>
      <c r="I18" s="340">
        <v>4715.1499700000004</v>
      </c>
      <c r="J18" s="340">
        <v>770.72714000000008</v>
      </c>
      <c r="K18" s="340">
        <v>464.26034999999996</v>
      </c>
      <c r="L18" s="340" t="s">
        <v>450</v>
      </c>
      <c r="M18" s="343">
        <v>1606</v>
      </c>
      <c r="N18" s="343">
        <v>0</v>
      </c>
      <c r="O18" s="341">
        <v>2519</v>
      </c>
      <c r="P18" s="341">
        <v>81.686974499999991</v>
      </c>
    </row>
    <row r="19" spans="1:16" ht="12" customHeight="1">
      <c r="A19" s="1629"/>
      <c r="B19" s="1629"/>
      <c r="C19" s="342" t="s">
        <v>451</v>
      </c>
      <c r="D19" s="338" t="s">
        <v>452</v>
      </c>
      <c r="E19" s="339" t="s">
        <v>414</v>
      </c>
      <c r="F19" s="340">
        <v>199</v>
      </c>
      <c r="G19" s="340">
        <v>0</v>
      </c>
      <c r="H19" s="340">
        <v>0</v>
      </c>
      <c r="I19" s="340">
        <v>4.4752000000000001</v>
      </c>
      <c r="J19" s="340">
        <v>0</v>
      </c>
      <c r="K19" s="340">
        <v>0</v>
      </c>
      <c r="L19" s="340" t="s">
        <v>415</v>
      </c>
      <c r="M19" s="340">
        <v>2131</v>
      </c>
      <c r="N19" s="340">
        <v>2109</v>
      </c>
      <c r="O19" s="341">
        <v>0</v>
      </c>
      <c r="P19" s="341">
        <v>0</v>
      </c>
    </row>
    <row r="20" spans="1:16" ht="12" customHeight="1">
      <c r="A20" s="1629"/>
      <c r="B20" s="1629"/>
      <c r="C20" s="342" t="s">
        <v>453</v>
      </c>
      <c r="D20" s="338" t="s">
        <v>454</v>
      </c>
      <c r="E20" s="339"/>
      <c r="F20" s="340">
        <v>0</v>
      </c>
      <c r="G20" s="340">
        <v>0</v>
      </c>
      <c r="H20" s="340">
        <v>0</v>
      </c>
      <c r="I20" s="340">
        <v>0</v>
      </c>
      <c r="J20" s="340">
        <v>0</v>
      </c>
      <c r="K20" s="340">
        <v>0</v>
      </c>
      <c r="L20" s="340" t="s">
        <v>415</v>
      </c>
      <c r="M20" s="343" t="s">
        <v>211</v>
      </c>
      <c r="N20" s="343">
        <v>0</v>
      </c>
      <c r="O20" s="341">
        <v>0</v>
      </c>
      <c r="P20" s="341">
        <v>0</v>
      </c>
    </row>
    <row r="21" spans="1:16" ht="12" customHeight="1">
      <c r="A21" s="1629"/>
      <c r="B21" s="1629"/>
      <c r="C21" s="342" t="s">
        <v>455</v>
      </c>
      <c r="D21" s="338" t="s">
        <v>456</v>
      </c>
      <c r="E21" s="339" t="s">
        <v>437</v>
      </c>
      <c r="F21" s="340">
        <v>8</v>
      </c>
      <c r="G21" s="340">
        <v>0</v>
      </c>
      <c r="H21" s="340">
        <v>0</v>
      </c>
      <c r="I21" s="340">
        <v>0.314</v>
      </c>
      <c r="J21" s="340">
        <v>0</v>
      </c>
      <c r="K21" s="340">
        <v>0</v>
      </c>
      <c r="L21" s="340" t="s">
        <v>415</v>
      </c>
      <c r="M21" s="343" t="s">
        <v>211</v>
      </c>
      <c r="N21" s="343">
        <v>0</v>
      </c>
      <c r="O21" s="341">
        <v>0</v>
      </c>
      <c r="P21" s="341">
        <v>0</v>
      </c>
    </row>
    <row r="22" spans="1:16" ht="12" customHeight="1">
      <c r="A22" s="1629"/>
      <c r="B22" s="1629"/>
      <c r="C22" s="344" t="s">
        <v>457</v>
      </c>
      <c r="D22" s="338" t="s">
        <v>458</v>
      </c>
      <c r="E22" s="339" t="s">
        <v>437</v>
      </c>
      <c r="F22" s="340">
        <v>0</v>
      </c>
      <c r="G22" s="340">
        <v>0</v>
      </c>
      <c r="H22" s="340">
        <v>0</v>
      </c>
      <c r="I22" s="340">
        <v>0</v>
      </c>
      <c r="J22" s="340">
        <v>0</v>
      </c>
      <c r="K22" s="340">
        <v>0</v>
      </c>
      <c r="L22" s="340" t="s">
        <v>424</v>
      </c>
      <c r="M22" s="343" t="s">
        <v>211</v>
      </c>
      <c r="N22" s="343">
        <v>0</v>
      </c>
      <c r="O22" s="341">
        <v>0</v>
      </c>
      <c r="P22" s="341">
        <v>0</v>
      </c>
    </row>
    <row r="23" spans="1:16" ht="12" customHeight="1">
      <c r="A23" s="1629"/>
      <c r="B23" s="1629"/>
      <c r="C23" s="342" t="s">
        <v>459</v>
      </c>
      <c r="D23" s="338" t="s">
        <v>460</v>
      </c>
      <c r="E23" s="339"/>
      <c r="F23" s="340">
        <v>0</v>
      </c>
      <c r="G23" s="340">
        <v>0</v>
      </c>
      <c r="H23" s="340">
        <v>0</v>
      </c>
      <c r="I23" s="340">
        <v>0</v>
      </c>
      <c r="J23" s="340">
        <v>0</v>
      </c>
      <c r="K23" s="340">
        <v>0</v>
      </c>
      <c r="L23" s="340" t="s">
        <v>415</v>
      </c>
      <c r="M23" s="343">
        <v>19575</v>
      </c>
      <c r="N23" s="343">
        <v>17720</v>
      </c>
      <c r="O23" s="341">
        <v>0</v>
      </c>
      <c r="P23" s="341">
        <v>0</v>
      </c>
    </row>
    <row r="24" spans="1:16" ht="12" customHeight="1">
      <c r="A24" s="1629"/>
      <c r="B24" s="1629"/>
      <c r="C24" s="342" t="s">
        <v>461</v>
      </c>
      <c r="D24" s="338" t="s">
        <v>462</v>
      </c>
      <c r="E24" s="339" t="s">
        <v>414</v>
      </c>
      <c r="F24" s="340">
        <v>0</v>
      </c>
      <c r="G24" s="340">
        <v>0</v>
      </c>
      <c r="H24" s="340">
        <v>0</v>
      </c>
      <c r="I24" s="340">
        <v>0</v>
      </c>
      <c r="J24" s="340">
        <v>0</v>
      </c>
      <c r="K24" s="340">
        <v>0</v>
      </c>
      <c r="L24" s="340" t="s">
        <v>463</v>
      </c>
      <c r="M24" s="343" t="s">
        <v>211</v>
      </c>
      <c r="N24" s="343" t="s">
        <v>211</v>
      </c>
      <c r="O24" s="341">
        <v>0</v>
      </c>
      <c r="P24" s="341">
        <v>0</v>
      </c>
    </row>
    <row r="25" spans="1:16" ht="12" customHeight="1">
      <c r="A25" s="1629"/>
      <c r="B25" s="1629"/>
      <c r="C25" s="342" t="s">
        <v>464</v>
      </c>
      <c r="D25" s="338" t="s">
        <v>465</v>
      </c>
      <c r="E25" s="339" t="s">
        <v>437</v>
      </c>
      <c r="F25" s="340">
        <v>185826</v>
      </c>
      <c r="G25" s="340">
        <v>9051</v>
      </c>
      <c r="H25" s="340">
        <v>7873</v>
      </c>
      <c r="I25" s="340">
        <v>7317.9733000000006</v>
      </c>
      <c r="J25" s="340">
        <v>354.56918999999999</v>
      </c>
      <c r="K25" s="340">
        <v>280.67547999999994</v>
      </c>
      <c r="L25" s="340" t="s">
        <v>415</v>
      </c>
      <c r="M25" s="340" t="s">
        <v>211</v>
      </c>
      <c r="N25" s="340" t="s">
        <v>211</v>
      </c>
      <c r="O25" s="341">
        <v>2997.5</v>
      </c>
      <c r="P25" s="341">
        <v>106.61542649999998</v>
      </c>
    </row>
    <row r="26" spans="1:16" ht="12" customHeight="1">
      <c r="A26" s="1629"/>
      <c r="B26" s="1629"/>
      <c r="C26" s="342" t="s">
        <v>466</v>
      </c>
      <c r="D26" s="338" t="s">
        <v>467</v>
      </c>
      <c r="E26" s="339" t="s">
        <v>414</v>
      </c>
      <c r="F26" s="340">
        <v>0</v>
      </c>
      <c r="G26" s="340">
        <v>0</v>
      </c>
      <c r="H26" s="340">
        <v>0</v>
      </c>
      <c r="I26" s="340">
        <v>0</v>
      </c>
      <c r="J26" s="340">
        <v>0</v>
      </c>
      <c r="K26" s="340">
        <v>0</v>
      </c>
      <c r="L26" s="340" t="s">
        <v>415</v>
      </c>
      <c r="M26" s="343" t="s">
        <v>211</v>
      </c>
      <c r="N26" s="343" t="s">
        <v>211</v>
      </c>
      <c r="O26" s="341">
        <v>0</v>
      </c>
      <c r="P26" s="341">
        <v>0</v>
      </c>
    </row>
    <row r="27" spans="1:16" s="350" customFormat="1" ht="12" customHeight="1">
      <c r="A27" s="1629"/>
      <c r="B27" s="1630"/>
      <c r="C27" s="347" t="s">
        <v>468</v>
      </c>
      <c r="D27" s="347"/>
      <c r="E27" s="348"/>
      <c r="F27" s="348">
        <v>4831228</v>
      </c>
      <c r="G27" s="348">
        <v>481235</v>
      </c>
      <c r="H27" s="348">
        <v>364000</v>
      </c>
      <c r="I27" s="348">
        <v>187631.34771500001</v>
      </c>
      <c r="J27" s="348">
        <v>20761.664109999994</v>
      </c>
      <c r="K27" s="348">
        <v>14321.953879999999</v>
      </c>
      <c r="L27" s="348"/>
      <c r="M27" s="349"/>
      <c r="N27" s="349"/>
      <c r="O27" s="349"/>
      <c r="P27" s="349"/>
    </row>
    <row r="28" spans="1:16" ht="12" customHeight="1">
      <c r="A28" s="1629"/>
      <c r="B28" s="1631" t="s">
        <v>469</v>
      </c>
      <c r="C28" s="342" t="s">
        <v>470</v>
      </c>
      <c r="D28" s="338" t="s">
        <v>471</v>
      </c>
      <c r="E28" s="339" t="s">
        <v>414</v>
      </c>
      <c r="F28" s="351">
        <v>21196</v>
      </c>
      <c r="G28" s="351">
        <v>3850</v>
      </c>
      <c r="H28" s="351">
        <v>4206</v>
      </c>
      <c r="I28" s="351">
        <v>1215.52009</v>
      </c>
      <c r="J28" s="351">
        <v>191.39385999999996</v>
      </c>
      <c r="K28" s="351">
        <v>204.56241999999997</v>
      </c>
      <c r="L28" s="340" t="s">
        <v>463</v>
      </c>
      <c r="M28" s="351">
        <v>49200</v>
      </c>
      <c r="N28" s="351">
        <v>49180</v>
      </c>
      <c r="O28" s="351">
        <v>311.35000000000002</v>
      </c>
      <c r="P28" s="351">
        <v>15.17876918</v>
      </c>
    </row>
    <row r="29" spans="1:16" s="350" customFormat="1" ht="12" customHeight="1">
      <c r="A29" s="1629"/>
      <c r="B29" s="1633"/>
      <c r="C29" s="347" t="s">
        <v>472</v>
      </c>
      <c r="D29" s="347"/>
      <c r="E29" s="352"/>
      <c r="F29" s="348">
        <v>21196</v>
      </c>
      <c r="G29" s="348">
        <v>3850</v>
      </c>
      <c r="H29" s="348">
        <v>4206</v>
      </c>
      <c r="I29" s="348">
        <v>1215.52009</v>
      </c>
      <c r="J29" s="348">
        <v>191.39385999999996</v>
      </c>
      <c r="K29" s="348">
        <v>204.56241999999997</v>
      </c>
      <c r="L29" s="349"/>
      <c r="M29" s="349"/>
      <c r="N29" s="349"/>
      <c r="O29" s="349"/>
      <c r="P29" s="349"/>
    </row>
    <row r="30" spans="1:16" ht="12" customHeight="1">
      <c r="A30" s="1629"/>
      <c r="B30" s="1631" t="s">
        <v>473</v>
      </c>
      <c r="C30" s="353" t="s">
        <v>474</v>
      </c>
      <c r="D30" s="338" t="s">
        <v>475</v>
      </c>
      <c r="E30" s="354" t="s">
        <v>476</v>
      </c>
      <c r="F30" s="351">
        <v>0</v>
      </c>
      <c r="G30" s="351">
        <v>0</v>
      </c>
      <c r="H30" s="351">
        <v>0</v>
      </c>
      <c r="I30" s="351">
        <v>0</v>
      </c>
      <c r="J30" s="351">
        <v>0</v>
      </c>
      <c r="K30" s="351">
        <v>0</v>
      </c>
      <c r="L30" s="351" t="s">
        <v>477</v>
      </c>
      <c r="M30" s="343" t="s">
        <v>211</v>
      </c>
      <c r="N30" s="343" t="s">
        <v>211</v>
      </c>
      <c r="O30" s="340">
        <v>0</v>
      </c>
      <c r="P30" s="340">
        <v>0</v>
      </c>
    </row>
    <row r="31" spans="1:16" ht="12" customHeight="1">
      <c r="A31" s="1629"/>
      <c r="B31" s="1632"/>
      <c r="C31" s="338" t="s">
        <v>478</v>
      </c>
      <c r="D31" s="338" t="s">
        <v>479</v>
      </c>
      <c r="E31" s="354" t="s">
        <v>476</v>
      </c>
      <c r="F31" s="351">
        <v>17288</v>
      </c>
      <c r="G31" s="351">
        <v>0</v>
      </c>
      <c r="H31" s="351">
        <v>0</v>
      </c>
      <c r="I31" s="351">
        <v>1303.6328900000001</v>
      </c>
      <c r="J31" s="351">
        <v>0</v>
      </c>
      <c r="K31" s="351">
        <v>0</v>
      </c>
      <c r="L31" s="351" t="s">
        <v>477</v>
      </c>
      <c r="M31" s="343" t="s">
        <v>211</v>
      </c>
      <c r="N31" s="343" t="s">
        <v>211</v>
      </c>
      <c r="O31" s="340">
        <v>0</v>
      </c>
      <c r="P31" s="340">
        <v>0</v>
      </c>
    </row>
    <row r="32" spans="1:16" ht="12" customHeight="1">
      <c r="A32" s="1629"/>
      <c r="B32" s="1632"/>
      <c r="C32" s="338" t="s">
        <v>480</v>
      </c>
      <c r="D32" s="338" t="s">
        <v>481</v>
      </c>
      <c r="E32" s="354" t="s">
        <v>476</v>
      </c>
      <c r="F32" s="351">
        <v>0</v>
      </c>
      <c r="G32" s="351">
        <v>0</v>
      </c>
      <c r="H32" s="351">
        <v>0</v>
      </c>
      <c r="I32" s="351">
        <v>0</v>
      </c>
      <c r="J32" s="351">
        <v>0</v>
      </c>
      <c r="K32" s="351">
        <v>0</v>
      </c>
      <c r="L32" s="351" t="s">
        <v>477</v>
      </c>
      <c r="M32" s="343" t="s">
        <v>211</v>
      </c>
      <c r="N32" s="343" t="s">
        <v>211</v>
      </c>
      <c r="O32" s="340">
        <v>0</v>
      </c>
      <c r="P32" s="340">
        <v>0</v>
      </c>
    </row>
    <row r="33" spans="1:16" s="350" customFormat="1" ht="21.75" customHeight="1">
      <c r="A33" s="1629"/>
      <c r="B33" s="1633"/>
      <c r="C33" s="355" t="s">
        <v>482</v>
      </c>
      <c r="D33" s="347"/>
      <c r="E33" s="352"/>
      <c r="F33" s="348">
        <v>17288</v>
      </c>
      <c r="G33" s="348">
        <v>0</v>
      </c>
      <c r="H33" s="348">
        <v>0</v>
      </c>
      <c r="I33" s="348">
        <v>1303.6328900000001</v>
      </c>
      <c r="J33" s="348">
        <v>0</v>
      </c>
      <c r="K33" s="348">
        <v>0</v>
      </c>
      <c r="L33" s="349"/>
      <c r="M33" s="356"/>
      <c r="N33" s="356"/>
      <c r="O33" s="349"/>
      <c r="P33" s="349"/>
    </row>
    <row r="34" spans="1:16" s="350" customFormat="1" ht="43.5" customHeight="1">
      <c r="A34" s="1630"/>
      <c r="B34" s="357" t="s">
        <v>483</v>
      </c>
      <c r="C34" s="355" t="s">
        <v>483</v>
      </c>
      <c r="D34" s="347"/>
      <c r="E34" s="348"/>
      <c r="F34" s="348">
        <v>4869712</v>
      </c>
      <c r="G34" s="348">
        <v>485085</v>
      </c>
      <c r="H34" s="348">
        <v>368206</v>
      </c>
      <c r="I34" s="348">
        <v>190150.50069500002</v>
      </c>
      <c r="J34" s="348">
        <v>20953.057969999994</v>
      </c>
      <c r="K34" s="348">
        <v>14526.516299999999</v>
      </c>
      <c r="L34" s="348"/>
      <c r="M34" s="356"/>
      <c r="N34" s="356"/>
      <c r="O34" s="349"/>
      <c r="P34" s="349"/>
    </row>
    <row r="35" spans="1:16" ht="12" customHeight="1">
      <c r="A35" s="1628" t="s">
        <v>484</v>
      </c>
      <c r="B35" s="1631" t="s">
        <v>485</v>
      </c>
      <c r="C35" s="342" t="s">
        <v>425</v>
      </c>
      <c r="D35" s="338" t="s">
        <v>426</v>
      </c>
      <c r="E35" s="339" t="s">
        <v>414</v>
      </c>
      <c r="F35" s="351">
        <v>0</v>
      </c>
      <c r="G35" s="358">
        <v>0</v>
      </c>
      <c r="H35" s="358">
        <v>0</v>
      </c>
      <c r="I35" s="351">
        <v>0</v>
      </c>
      <c r="J35" s="351">
        <v>0</v>
      </c>
      <c r="K35" s="351">
        <v>0</v>
      </c>
      <c r="L35" s="340" t="s">
        <v>415</v>
      </c>
      <c r="M35" s="343" t="s">
        <v>211</v>
      </c>
      <c r="N35" s="343" t="s">
        <v>211</v>
      </c>
      <c r="O35" s="340">
        <v>0.2857142857142857</v>
      </c>
      <c r="P35" s="340">
        <v>0.01</v>
      </c>
    </row>
    <row r="36" spans="1:16" ht="12" customHeight="1">
      <c r="A36" s="1629"/>
      <c r="B36" s="1632"/>
      <c r="C36" s="342" t="s">
        <v>486</v>
      </c>
      <c r="D36" s="338" t="s">
        <v>436</v>
      </c>
      <c r="E36" s="339" t="s">
        <v>437</v>
      </c>
      <c r="F36" s="351">
        <v>0.02</v>
      </c>
      <c r="G36" s="358">
        <v>0</v>
      </c>
      <c r="H36" s="358">
        <v>0</v>
      </c>
      <c r="I36" s="351">
        <v>0.25212499999999999</v>
      </c>
      <c r="J36" s="351">
        <v>0</v>
      </c>
      <c r="K36" s="351">
        <v>0</v>
      </c>
      <c r="L36" s="340" t="s">
        <v>415</v>
      </c>
      <c r="M36" s="343" t="s">
        <v>211</v>
      </c>
      <c r="N36" s="343" t="s">
        <v>211</v>
      </c>
      <c r="O36" s="340">
        <v>0.2857142857142857</v>
      </c>
      <c r="P36" s="340">
        <v>0.01</v>
      </c>
    </row>
    <row r="37" spans="1:16" ht="12" customHeight="1">
      <c r="A37" s="1629"/>
      <c r="B37" s="1632"/>
      <c r="C37" s="342" t="s">
        <v>438</v>
      </c>
      <c r="D37" s="338" t="s">
        <v>439</v>
      </c>
      <c r="E37" s="339" t="s">
        <v>437</v>
      </c>
      <c r="F37" s="351">
        <v>0.67500000000000004</v>
      </c>
      <c r="G37" s="358">
        <v>0</v>
      </c>
      <c r="H37" s="358">
        <v>0</v>
      </c>
      <c r="I37" s="351">
        <v>9.8625974999999997</v>
      </c>
      <c r="J37" s="351">
        <v>0</v>
      </c>
      <c r="K37" s="351">
        <v>0</v>
      </c>
      <c r="L37" s="340" t="s">
        <v>415</v>
      </c>
      <c r="M37" s="343" t="s">
        <v>211</v>
      </c>
      <c r="N37" s="343" t="s">
        <v>211</v>
      </c>
      <c r="O37" s="340">
        <v>0.2857142857142857</v>
      </c>
      <c r="P37" s="340">
        <v>0.01</v>
      </c>
    </row>
    <row r="38" spans="1:16" ht="12" customHeight="1">
      <c r="A38" s="1629"/>
      <c r="B38" s="1632"/>
      <c r="C38" s="342" t="s">
        <v>487</v>
      </c>
      <c r="D38" s="338" t="s">
        <v>441</v>
      </c>
      <c r="E38" s="339" t="s">
        <v>437</v>
      </c>
      <c r="F38" s="351">
        <v>342.92500000000001</v>
      </c>
      <c r="G38" s="358">
        <v>0</v>
      </c>
      <c r="H38" s="358">
        <v>0</v>
      </c>
      <c r="I38" s="351">
        <v>1978.8330324999999</v>
      </c>
      <c r="J38" s="351">
        <v>0</v>
      </c>
      <c r="K38" s="351">
        <v>0</v>
      </c>
      <c r="L38" s="340" t="s">
        <v>415</v>
      </c>
      <c r="M38" s="343">
        <v>931</v>
      </c>
      <c r="N38" s="343" t="s">
        <v>211</v>
      </c>
      <c r="O38" s="340">
        <v>0.2857142857142857</v>
      </c>
      <c r="P38" s="340">
        <v>0.01</v>
      </c>
    </row>
    <row r="39" spans="1:16" ht="12" customHeight="1">
      <c r="A39" s="1629"/>
      <c r="B39" s="1632"/>
      <c r="C39" s="342" t="s">
        <v>445</v>
      </c>
      <c r="D39" s="338" t="s">
        <v>446</v>
      </c>
      <c r="E39" s="339" t="s">
        <v>447</v>
      </c>
      <c r="F39" s="351">
        <v>3.0000000000000001E-3</v>
      </c>
      <c r="G39" s="358">
        <v>0</v>
      </c>
      <c r="H39" s="358">
        <v>0</v>
      </c>
      <c r="I39" s="351">
        <v>0.14069399999999999</v>
      </c>
      <c r="J39" s="351">
        <v>0</v>
      </c>
      <c r="K39" s="351">
        <v>0</v>
      </c>
      <c r="L39" s="340" t="s">
        <v>415</v>
      </c>
      <c r="M39" s="343" t="s">
        <v>211</v>
      </c>
      <c r="N39" s="343" t="s">
        <v>211</v>
      </c>
      <c r="O39" s="340">
        <v>0.2857142857142857</v>
      </c>
      <c r="P39" s="340">
        <v>0.01</v>
      </c>
    </row>
    <row r="40" spans="1:16" ht="12" customHeight="1">
      <c r="A40" s="1629"/>
      <c r="B40" s="1632"/>
      <c r="C40" s="342" t="s">
        <v>488</v>
      </c>
      <c r="D40" s="338" t="s">
        <v>456</v>
      </c>
      <c r="E40" s="339" t="s">
        <v>437</v>
      </c>
      <c r="F40" s="351">
        <v>0</v>
      </c>
      <c r="G40" s="358">
        <v>0</v>
      </c>
      <c r="H40" s="358">
        <v>0</v>
      </c>
      <c r="I40" s="351">
        <v>0</v>
      </c>
      <c r="J40" s="351">
        <v>0</v>
      </c>
      <c r="K40" s="351">
        <v>0</v>
      </c>
      <c r="L40" s="340" t="s">
        <v>415</v>
      </c>
      <c r="M40" s="343" t="s">
        <v>211</v>
      </c>
      <c r="N40" s="343" t="s">
        <v>211</v>
      </c>
      <c r="O40" s="340">
        <v>0.2857142857142857</v>
      </c>
      <c r="P40" s="340">
        <v>0.01</v>
      </c>
    </row>
    <row r="41" spans="1:16" ht="12" customHeight="1">
      <c r="A41" s="1629"/>
      <c r="B41" s="1632"/>
      <c r="C41" s="342" t="s">
        <v>451</v>
      </c>
      <c r="D41" s="338" t="s">
        <v>452</v>
      </c>
      <c r="E41" s="339" t="s">
        <v>414</v>
      </c>
      <c r="F41" s="351">
        <v>0.15</v>
      </c>
      <c r="G41" s="358">
        <v>0</v>
      </c>
      <c r="H41" s="358">
        <v>0</v>
      </c>
      <c r="I41" s="351">
        <v>0.29294999999999999</v>
      </c>
      <c r="J41" s="351">
        <v>0</v>
      </c>
      <c r="K41" s="351">
        <v>0</v>
      </c>
      <c r="L41" s="340" t="s">
        <v>415</v>
      </c>
      <c r="M41" s="343" t="s">
        <v>211</v>
      </c>
      <c r="N41" s="343" t="s">
        <v>211</v>
      </c>
      <c r="O41" s="340">
        <v>0.2857142857142857</v>
      </c>
      <c r="P41" s="340">
        <v>0.01</v>
      </c>
    </row>
    <row r="42" spans="1:16" ht="12" customHeight="1">
      <c r="A42" s="1629"/>
      <c r="B42" s="1632"/>
      <c r="C42" s="342" t="s">
        <v>489</v>
      </c>
      <c r="D42" s="338" t="s">
        <v>454</v>
      </c>
      <c r="E42" s="339"/>
      <c r="F42" s="351">
        <v>0</v>
      </c>
      <c r="G42" s="358">
        <v>0</v>
      </c>
      <c r="H42" s="358">
        <v>0</v>
      </c>
      <c r="I42" s="351">
        <v>0</v>
      </c>
      <c r="J42" s="351">
        <v>0</v>
      </c>
      <c r="K42" s="351">
        <v>0</v>
      </c>
      <c r="L42" s="340" t="s">
        <v>415</v>
      </c>
      <c r="M42" s="343" t="s">
        <v>211</v>
      </c>
      <c r="N42" s="343" t="s">
        <v>211</v>
      </c>
      <c r="O42" s="340">
        <v>0.2857142857142857</v>
      </c>
      <c r="P42" s="340">
        <v>0.01</v>
      </c>
    </row>
    <row r="43" spans="1:16" ht="12" customHeight="1">
      <c r="A43" s="1629"/>
      <c r="B43" s="1632"/>
      <c r="C43" s="342" t="s">
        <v>490</v>
      </c>
      <c r="D43" s="338" t="s">
        <v>467</v>
      </c>
      <c r="E43" s="339" t="s">
        <v>414</v>
      </c>
      <c r="F43" s="351">
        <v>0</v>
      </c>
      <c r="G43" s="358">
        <v>0</v>
      </c>
      <c r="H43" s="358">
        <v>0</v>
      </c>
      <c r="I43" s="351">
        <v>0</v>
      </c>
      <c r="J43" s="351">
        <v>0</v>
      </c>
      <c r="K43" s="351">
        <v>0</v>
      </c>
      <c r="L43" s="340" t="s">
        <v>415</v>
      </c>
      <c r="M43" s="343" t="s">
        <v>211</v>
      </c>
      <c r="N43" s="343" t="s">
        <v>211</v>
      </c>
      <c r="O43" s="340">
        <v>0.2857142857142857</v>
      </c>
      <c r="P43" s="340">
        <v>0.01</v>
      </c>
    </row>
    <row r="44" spans="1:16" ht="12" customHeight="1">
      <c r="A44" s="1629"/>
      <c r="B44" s="1633"/>
      <c r="C44" s="342" t="s">
        <v>464</v>
      </c>
      <c r="D44" s="338" t="s">
        <v>465</v>
      </c>
      <c r="E44" s="339" t="s">
        <v>437</v>
      </c>
      <c r="F44" s="351">
        <v>0.01</v>
      </c>
      <c r="G44" s="358">
        <v>0</v>
      </c>
      <c r="H44" s="358">
        <v>0</v>
      </c>
      <c r="I44" s="351">
        <v>7.8990000000000005E-2</v>
      </c>
      <c r="J44" s="351">
        <v>0</v>
      </c>
      <c r="K44" s="351">
        <v>0</v>
      </c>
      <c r="L44" s="340" t="s">
        <v>415</v>
      </c>
      <c r="M44" s="343" t="s">
        <v>211</v>
      </c>
      <c r="N44" s="343" t="s">
        <v>211</v>
      </c>
      <c r="O44" s="340">
        <v>0.2857142857142857</v>
      </c>
      <c r="P44" s="340">
        <v>0.01</v>
      </c>
    </row>
    <row r="45" spans="1:16" s="350" customFormat="1" ht="51" customHeight="1">
      <c r="A45" s="1630"/>
      <c r="B45" s="357" t="s">
        <v>491</v>
      </c>
      <c r="C45" s="357" t="s">
        <v>491</v>
      </c>
      <c r="D45" s="347"/>
      <c r="E45" s="348"/>
      <c r="F45" s="359">
        <v>343.78299999999996</v>
      </c>
      <c r="G45" s="359">
        <v>0</v>
      </c>
      <c r="H45" s="359">
        <v>0</v>
      </c>
      <c r="I45" s="359">
        <v>1989.4603889999999</v>
      </c>
      <c r="J45" s="359">
        <v>0</v>
      </c>
      <c r="K45" s="359">
        <v>0</v>
      </c>
      <c r="L45" s="348"/>
      <c r="M45" s="356"/>
      <c r="N45" s="356"/>
      <c r="O45" s="356"/>
      <c r="P45" s="356"/>
    </row>
    <row r="46" spans="1:16" ht="26.25" customHeight="1">
      <c r="A46" s="1622" t="s">
        <v>492</v>
      </c>
      <c r="B46" s="1622"/>
      <c r="C46" s="1622"/>
      <c r="D46" s="350"/>
      <c r="E46" s="350"/>
      <c r="F46" s="350"/>
      <c r="G46" s="350"/>
      <c r="H46" s="350"/>
      <c r="I46" s="350"/>
      <c r="J46" s="350"/>
      <c r="K46" s="350"/>
      <c r="L46" s="350"/>
      <c r="M46" s="350"/>
      <c r="N46" s="350"/>
    </row>
    <row r="47" spans="1:16" ht="11.25" customHeight="1">
      <c r="A47" s="1634" t="s">
        <v>493</v>
      </c>
      <c r="B47" s="1634"/>
      <c r="D47" s="350"/>
      <c r="E47" s="350"/>
      <c r="F47" s="350"/>
      <c r="G47" s="350"/>
      <c r="H47" s="350"/>
      <c r="I47" s="350"/>
      <c r="J47" s="350"/>
      <c r="K47" s="350"/>
      <c r="L47" s="350"/>
      <c r="M47" s="350"/>
      <c r="N47" s="350"/>
    </row>
    <row r="48" spans="1:16" ht="11.25" customHeight="1">
      <c r="A48" s="1634"/>
      <c r="B48" s="1634"/>
      <c r="I48" s="350"/>
    </row>
  </sheetData>
  <mergeCells count="19">
    <mergeCell ref="A1:H1"/>
    <mergeCell ref="A2:A3"/>
    <mergeCell ref="B2:B3"/>
    <mergeCell ref="C2:C3"/>
    <mergeCell ref="D2:D3"/>
    <mergeCell ref="E2:E3"/>
    <mergeCell ref="F2:H2"/>
    <mergeCell ref="L2:L3"/>
    <mergeCell ref="M2:N2"/>
    <mergeCell ref="O2:P2"/>
    <mergeCell ref="A4:A34"/>
    <mergeCell ref="B4:B27"/>
    <mergeCell ref="B28:B29"/>
    <mergeCell ref="B30:B33"/>
    <mergeCell ref="A35:A45"/>
    <mergeCell ref="B35:B44"/>
    <mergeCell ref="A46:C46"/>
    <mergeCell ref="A47:B48"/>
    <mergeCell ref="I2:K2"/>
  </mergeCells>
  <printOptions horizontalCentered="1"/>
  <pageMargins left="0.7" right="0.7" top="0.75" bottom="0.75"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89"/>
  <sheetViews>
    <sheetView workbookViewId="0">
      <selection sqref="A1:L1"/>
    </sheetView>
  </sheetViews>
  <sheetFormatPr defaultColWidth="9.140625" defaultRowHeight="12.75"/>
  <cols>
    <col min="1" max="1" width="8.5703125" style="388" customWidth="1"/>
    <col min="2" max="2" width="15.42578125" style="389" customWidth="1"/>
    <col min="3" max="3" width="27.7109375" style="323" customWidth="1"/>
    <col min="4" max="4" width="12.5703125" style="323" customWidth="1"/>
    <col min="5" max="5" width="8.7109375" style="390" customWidth="1"/>
    <col min="6" max="10" width="8.7109375" style="323" customWidth="1"/>
    <col min="11" max="11" width="12.7109375" style="386" customWidth="1"/>
    <col min="12" max="13" width="8.28515625" style="323" customWidth="1"/>
    <col min="14" max="14" width="9.42578125" style="323" customWidth="1"/>
    <col min="15" max="15" width="8.28515625" style="323" customWidth="1"/>
    <col min="16" max="16384" width="9.140625" style="323"/>
  </cols>
  <sheetData>
    <row r="1" spans="1:54" ht="36.75" customHeight="1">
      <c r="A1" s="1642" t="s">
        <v>494</v>
      </c>
      <c r="B1" s="1642"/>
      <c r="C1" s="1642"/>
      <c r="D1" s="1642"/>
      <c r="E1" s="1642"/>
      <c r="F1" s="1642"/>
      <c r="G1" s="1642"/>
      <c r="H1" s="1642"/>
      <c r="I1" s="1642"/>
      <c r="J1" s="1642"/>
      <c r="K1" s="1642"/>
      <c r="L1" s="1642"/>
      <c r="M1" s="1642"/>
      <c r="N1" s="1642"/>
      <c r="O1" s="1642"/>
    </row>
    <row r="2" spans="1:54" ht="65.25" customHeight="1">
      <c r="A2" s="1549" t="s">
        <v>402</v>
      </c>
      <c r="B2" s="1549" t="s">
        <v>306</v>
      </c>
      <c r="C2" s="1550" t="s">
        <v>307</v>
      </c>
      <c r="D2" s="1625" t="s">
        <v>404</v>
      </c>
      <c r="E2" s="1579" t="s">
        <v>239</v>
      </c>
      <c r="F2" s="1627"/>
      <c r="G2" s="1580"/>
      <c r="H2" s="1643" t="s">
        <v>405</v>
      </c>
      <c r="I2" s="1643"/>
      <c r="J2" s="1643"/>
      <c r="K2" s="1643" t="s">
        <v>310</v>
      </c>
      <c r="L2" s="1549" t="s">
        <v>406</v>
      </c>
      <c r="M2" s="1549"/>
      <c r="N2" s="1549" t="s">
        <v>312</v>
      </c>
      <c r="O2" s="1549"/>
    </row>
    <row r="3" spans="1:54" ht="103.5" customHeight="1">
      <c r="A3" s="1549"/>
      <c r="B3" s="1549"/>
      <c r="C3" s="1551"/>
      <c r="D3" s="1626"/>
      <c r="E3" s="336" t="s">
        <v>14</v>
      </c>
      <c r="F3" s="276" t="s">
        <v>313</v>
      </c>
      <c r="G3" s="276" t="s">
        <v>314</v>
      </c>
      <c r="H3" s="336" t="s">
        <v>14</v>
      </c>
      <c r="I3" s="276" t="s">
        <v>313</v>
      </c>
      <c r="J3" s="276" t="s">
        <v>314</v>
      </c>
      <c r="K3" s="1643"/>
      <c r="L3" s="276" t="s">
        <v>313</v>
      </c>
      <c r="M3" s="276" t="s">
        <v>314</v>
      </c>
      <c r="N3" s="276" t="s">
        <v>495</v>
      </c>
      <c r="O3" s="276" t="s">
        <v>315</v>
      </c>
    </row>
    <row r="4" spans="1:54" s="365" customFormat="1" ht="12.75" customHeight="1">
      <c r="A4" s="1636" t="s">
        <v>496</v>
      </c>
      <c r="B4" s="1636" t="s">
        <v>231</v>
      </c>
      <c r="C4" s="277" t="s">
        <v>317</v>
      </c>
      <c r="D4" s="277" t="s">
        <v>497</v>
      </c>
      <c r="E4" s="360">
        <v>0</v>
      </c>
      <c r="F4" s="361" t="s">
        <v>274</v>
      </c>
      <c r="G4" s="361" t="s">
        <v>274</v>
      </c>
      <c r="H4" s="361">
        <v>0</v>
      </c>
      <c r="I4" s="361" t="s">
        <v>274</v>
      </c>
      <c r="J4" s="361" t="s">
        <v>274</v>
      </c>
      <c r="K4" s="362" t="s">
        <v>498</v>
      </c>
      <c r="L4" s="363">
        <v>56795</v>
      </c>
      <c r="M4" s="363">
        <v>55340</v>
      </c>
      <c r="N4" s="364">
        <v>0</v>
      </c>
      <c r="O4" s="364">
        <v>0</v>
      </c>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row>
    <row r="5" spans="1:54" s="365" customFormat="1">
      <c r="A5" s="1640"/>
      <c r="B5" s="1637"/>
      <c r="C5" s="277" t="s">
        <v>388</v>
      </c>
      <c r="D5" s="277" t="s">
        <v>499</v>
      </c>
      <c r="E5" s="360">
        <v>0</v>
      </c>
      <c r="F5" s="361" t="s">
        <v>274</v>
      </c>
      <c r="G5" s="361" t="s">
        <v>274</v>
      </c>
      <c r="H5" s="361">
        <v>0</v>
      </c>
      <c r="I5" s="361" t="s">
        <v>274</v>
      </c>
      <c r="J5" s="361" t="s">
        <v>274</v>
      </c>
      <c r="K5" s="362" t="s">
        <v>330</v>
      </c>
      <c r="L5" s="363">
        <v>67689</v>
      </c>
      <c r="M5" s="363">
        <v>62816</v>
      </c>
      <c r="N5" s="364">
        <v>0</v>
      </c>
      <c r="O5" s="364">
        <v>0</v>
      </c>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row>
    <row r="6" spans="1:54" s="365" customFormat="1">
      <c r="A6" s="1640"/>
      <c r="B6" s="1637"/>
      <c r="C6" s="277" t="s">
        <v>500</v>
      </c>
      <c r="D6" s="277" t="s">
        <v>501</v>
      </c>
      <c r="E6" s="360">
        <v>2359</v>
      </c>
      <c r="F6" s="360">
        <v>210</v>
      </c>
      <c r="G6" s="360">
        <v>200</v>
      </c>
      <c r="H6" s="360">
        <v>123.27646199999998</v>
      </c>
      <c r="I6" s="360">
        <v>11.791399</v>
      </c>
      <c r="J6" s="360">
        <v>11.288468</v>
      </c>
      <c r="K6" s="362" t="s">
        <v>502</v>
      </c>
      <c r="L6" s="366">
        <v>56795</v>
      </c>
      <c r="M6" s="366">
        <v>55340</v>
      </c>
      <c r="N6" s="363">
        <v>8</v>
      </c>
      <c r="O6" s="363">
        <v>0.45096249999999999</v>
      </c>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row>
    <row r="7" spans="1:54" s="365" customFormat="1">
      <c r="A7" s="1640"/>
      <c r="B7" s="1637"/>
      <c r="C7" s="277" t="s">
        <v>503</v>
      </c>
      <c r="D7" s="277" t="s">
        <v>504</v>
      </c>
      <c r="E7" s="360">
        <v>0</v>
      </c>
      <c r="F7" s="361" t="s">
        <v>274</v>
      </c>
      <c r="G7" s="361" t="s">
        <v>274</v>
      </c>
      <c r="H7" s="361">
        <v>0</v>
      </c>
      <c r="I7" s="361" t="s">
        <v>274</v>
      </c>
      <c r="J7" s="361" t="s">
        <v>274</v>
      </c>
      <c r="K7" s="362" t="s">
        <v>333</v>
      </c>
      <c r="L7" s="363">
        <v>67689</v>
      </c>
      <c r="M7" s="363">
        <v>62816</v>
      </c>
      <c r="N7" s="364">
        <v>0</v>
      </c>
      <c r="O7" s="364">
        <v>0</v>
      </c>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row>
    <row r="8" spans="1:54" s="365" customFormat="1">
      <c r="A8" s="1640"/>
      <c r="B8" s="1637"/>
      <c r="C8" s="277" t="s">
        <v>505</v>
      </c>
      <c r="D8" s="277" t="s">
        <v>506</v>
      </c>
      <c r="E8" s="360">
        <v>0</v>
      </c>
      <c r="F8" s="361" t="s">
        <v>274</v>
      </c>
      <c r="G8" s="361" t="s">
        <v>274</v>
      </c>
      <c r="H8" s="361">
        <v>0</v>
      </c>
      <c r="I8" s="361" t="s">
        <v>274</v>
      </c>
      <c r="J8" s="361" t="s">
        <v>274</v>
      </c>
      <c r="K8" s="362" t="s">
        <v>330</v>
      </c>
      <c r="L8" s="363">
        <v>68027</v>
      </c>
      <c r="M8" s="363">
        <v>62816</v>
      </c>
      <c r="N8" s="364">
        <v>0</v>
      </c>
      <c r="O8" s="364">
        <v>0</v>
      </c>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row>
    <row r="9" spans="1:54" s="365" customFormat="1" ht="25.5">
      <c r="A9" s="1640"/>
      <c r="B9" s="1638"/>
      <c r="C9" s="367" t="s">
        <v>336</v>
      </c>
      <c r="D9" s="368"/>
      <c r="E9" s="369">
        <v>2359</v>
      </c>
      <c r="F9" s="369">
        <v>210</v>
      </c>
      <c r="G9" s="369">
        <v>200</v>
      </c>
      <c r="H9" s="369">
        <v>123.27646199999998</v>
      </c>
      <c r="I9" s="369">
        <v>11.791399</v>
      </c>
      <c r="J9" s="369">
        <v>11.288468</v>
      </c>
      <c r="K9" s="370"/>
      <c r="L9" s="371"/>
      <c r="M9" s="371"/>
      <c r="N9" s="371"/>
      <c r="O9" s="371"/>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row>
    <row r="10" spans="1:54" s="365" customFormat="1">
      <c r="A10" s="1640"/>
      <c r="B10" s="1636" t="s">
        <v>507</v>
      </c>
      <c r="C10" s="277" t="s">
        <v>464</v>
      </c>
      <c r="D10" s="277" t="s">
        <v>360</v>
      </c>
      <c r="E10" s="360">
        <v>12720</v>
      </c>
      <c r="F10" s="360">
        <v>376</v>
      </c>
      <c r="G10" s="360">
        <v>240</v>
      </c>
      <c r="H10" s="360">
        <v>996.52120000000002</v>
      </c>
      <c r="I10" s="360">
        <v>29.65982</v>
      </c>
      <c r="J10" s="360">
        <v>17.13288</v>
      </c>
      <c r="K10" s="362" t="s">
        <v>415</v>
      </c>
      <c r="L10" s="366">
        <v>7344</v>
      </c>
      <c r="M10" s="366">
        <v>7172</v>
      </c>
      <c r="N10" s="363">
        <v>26</v>
      </c>
      <c r="O10" s="363">
        <v>1.8472869999999999</v>
      </c>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row>
    <row r="11" spans="1:54" s="365" customFormat="1">
      <c r="A11" s="1640"/>
      <c r="B11" s="1637"/>
      <c r="C11" s="277" t="s">
        <v>508</v>
      </c>
      <c r="D11" s="277" t="s">
        <v>509</v>
      </c>
      <c r="E11" s="360">
        <v>12319</v>
      </c>
      <c r="F11" s="360">
        <v>692</v>
      </c>
      <c r="G11" s="360">
        <v>604</v>
      </c>
      <c r="H11" s="360">
        <v>457.20991999999995</v>
      </c>
      <c r="I11" s="360">
        <v>22.954460000000001</v>
      </c>
      <c r="J11" s="360">
        <v>20.210190000000001</v>
      </c>
      <c r="K11" s="362" t="s">
        <v>510</v>
      </c>
      <c r="L11" s="366">
        <v>331.7</v>
      </c>
      <c r="M11" s="366">
        <v>358.6</v>
      </c>
      <c r="N11" s="363">
        <v>18.55</v>
      </c>
      <c r="O11" s="363">
        <v>0.62801549999999995</v>
      </c>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row>
    <row r="12" spans="1:54" s="365" customFormat="1">
      <c r="A12" s="1640"/>
      <c r="B12" s="1637"/>
      <c r="C12" s="277" t="s">
        <v>511</v>
      </c>
      <c r="D12" s="372" t="s">
        <v>512</v>
      </c>
      <c r="E12" s="360">
        <v>13540</v>
      </c>
      <c r="F12" s="360">
        <v>508</v>
      </c>
      <c r="G12" s="360">
        <v>479</v>
      </c>
      <c r="H12" s="360">
        <v>1302.8711500000002</v>
      </c>
      <c r="I12" s="360">
        <v>37.651325</v>
      </c>
      <c r="J12" s="360">
        <v>36.065199999999997</v>
      </c>
      <c r="K12" s="362" t="s">
        <v>513</v>
      </c>
      <c r="L12" s="366">
        <v>29250</v>
      </c>
      <c r="M12" s="366">
        <v>29670</v>
      </c>
      <c r="N12" s="363">
        <v>1.7</v>
      </c>
      <c r="O12" s="363">
        <v>0.1277925</v>
      </c>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row>
    <row r="13" spans="1:54" s="365" customFormat="1" ht="25.5">
      <c r="A13" s="1640"/>
      <c r="B13" s="1638"/>
      <c r="C13" s="367" t="s">
        <v>514</v>
      </c>
      <c r="D13" s="368"/>
      <c r="E13" s="369">
        <v>38579</v>
      </c>
      <c r="F13" s="369">
        <v>1576</v>
      </c>
      <c r="G13" s="369">
        <v>1323</v>
      </c>
      <c r="H13" s="369">
        <v>2756.6022700000003</v>
      </c>
      <c r="I13" s="369">
        <v>90.265604999999994</v>
      </c>
      <c r="J13" s="369">
        <v>73.408269999999987</v>
      </c>
      <c r="K13" s="370"/>
      <c r="L13" s="371"/>
      <c r="M13" s="371"/>
      <c r="N13" s="371"/>
      <c r="O13" s="371"/>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row>
    <row r="14" spans="1:54" s="365" customFormat="1" ht="25.5">
      <c r="A14" s="1640"/>
      <c r="B14" s="1636" t="s">
        <v>515</v>
      </c>
      <c r="C14" s="373" t="s">
        <v>516</v>
      </c>
      <c r="D14" s="277" t="s">
        <v>360</v>
      </c>
      <c r="E14" s="360">
        <v>9168</v>
      </c>
      <c r="F14" s="360">
        <v>640</v>
      </c>
      <c r="G14" s="360">
        <v>580</v>
      </c>
      <c r="H14" s="360">
        <v>460.01839000000001</v>
      </c>
      <c r="I14" s="360">
        <v>32.00412</v>
      </c>
      <c r="J14" s="360">
        <v>28.28613</v>
      </c>
      <c r="K14" s="362" t="s">
        <v>517</v>
      </c>
      <c r="L14" s="363">
        <v>49050</v>
      </c>
      <c r="M14" s="363">
        <v>47560</v>
      </c>
      <c r="N14" s="363">
        <v>34.6</v>
      </c>
      <c r="O14" s="363">
        <v>1.6722649999999999</v>
      </c>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row>
    <row r="15" spans="1:54" s="365" customFormat="1">
      <c r="A15" s="1640"/>
      <c r="B15" s="1637"/>
      <c r="C15" s="277" t="s">
        <v>342</v>
      </c>
      <c r="D15" s="277" t="s">
        <v>518</v>
      </c>
      <c r="E15" s="361">
        <v>0</v>
      </c>
      <c r="F15" s="361" t="s">
        <v>274</v>
      </c>
      <c r="G15" s="361" t="s">
        <v>274</v>
      </c>
      <c r="H15" s="361">
        <v>0</v>
      </c>
      <c r="I15" s="361" t="s">
        <v>274</v>
      </c>
      <c r="J15" s="361" t="s">
        <v>274</v>
      </c>
      <c r="K15" s="362" t="s">
        <v>519</v>
      </c>
      <c r="L15" s="374" t="s">
        <v>274</v>
      </c>
      <c r="M15" s="374" t="s">
        <v>274</v>
      </c>
      <c r="N15" s="364">
        <v>0</v>
      </c>
      <c r="O15" s="364">
        <v>0</v>
      </c>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row>
    <row r="16" spans="1:54" s="365" customFormat="1" ht="25.5">
      <c r="A16" s="1640"/>
      <c r="B16" s="1638"/>
      <c r="C16" s="367" t="s">
        <v>520</v>
      </c>
      <c r="D16" s="368"/>
      <c r="E16" s="369">
        <v>9168</v>
      </c>
      <c r="F16" s="369">
        <v>640</v>
      </c>
      <c r="G16" s="369">
        <v>580</v>
      </c>
      <c r="H16" s="369">
        <v>460.01839000000001</v>
      </c>
      <c r="I16" s="369">
        <v>32.00412</v>
      </c>
      <c r="J16" s="369">
        <v>28.28613</v>
      </c>
      <c r="K16" s="370"/>
      <c r="L16" s="371"/>
      <c r="M16" s="371"/>
      <c r="N16" s="371"/>
      <c r="O16" s="371"/>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row>
    <row r="17" spans="1:54" s="365" customFormat="1">
      <c r="A17" s="1640"/>
      <c r="B17" s="1636" t="s">
        <v>233</v>
      </c>
      <c r="C17" s="277" t="s">
        <v>521</v>
      </c>
      <c r="D17" s="277"/>
      <c r="E17" s="361">
        <v>0</v>
      </c>
      <c r="F17" s="361">
        <v>0</v>
      </c>
      <c r="G17" s="361">
        <v>0</v>
      </c>
      <c r="H17" s="361">
        <v>0</v>
      </c>
      <c r="I17" s="361">
        <v>0</v>
      </c>
      <c r="J17" s="361">
        <v>0</v>
      </c>
      <c r="K17" s="362" t="s">
        <v>274</v>
      </c>
      <c r="L17" s="374" t="s">
        <v>211</v>
      </c>
      <c r="M17" s="374" t="s">
        <v>211</v>
      </c>
      <c r="N17" s="364">
        <v>0</v>
      </c>
      <c r="O17" s="364">
        <v>0</v>
      </c>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row>
    <row r="18" spans="1:54" s="365" customFormat="1" ht="25.5">
      <c r="A18" s="1640"/>
      <c r="B18" s="1638"/>
      <c r="C18" s="367" t="s">
        <v>522</v>
      </c>
      <c r="D18" s="368"/>
      <c r="E18" s="369">
        <v>0</v>
      </c>
      <c r="F18" s="369">
        <v>0</v>
      </c>
      <c r="G18" s="369">
        <v>0</v>
      </c>
      <c r="H18" s="369">
        <v>0</v>
      </c>
      <c r="I18" s="369">
        <v>0</v>
      </c>
      <c r="J18" s="369">
        <v>0</v>
      </c>
      <c r="K18" s="370"/>
      <c r="L18" s="371"/>
      <c r="M18" s="371"/>
      <c r="N18" s="371"/>
      <c r="O18" s="371"/>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row>
    <row r="19" spans="1:54" s="365" customFormat="1" ht="25.5">
      <c r="A19" s="1641"/>
      <c r="B19" s="375" t="s">
        <v>523</v>
      </c>
      <c r="C19" s="376"/>
      <c r="D19" s="376"/>
      <c r="E19" s="377">
        <v>50106</v>
      </c>
      <c r="F19" s="377">
        <v>2426</v>
      </c>
      <c r="G19" s="377">
        <v>2103</v>
      </c>
      <c r="H19" s="377">
        <v>3339.8971220000003</v>
      </c>
      <c r="I19" s="377">
        <v>134.06112400000001</v>
      </c>
      <c r="J19" s="377">
        <v>112.98286799999998</v>
      </c>
      <c r="K19" s="378"/>
      <c r="L19" s="379"/>
      <c r="M19" s="379"/>
      <c r="N19" s="379"/>
      <c r="O19" s="379"/>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3"/>
      <c r="AM19" s="323"/>
      <c r="AN19" s="323"/>
      <c r="AO19" s="323"/>
      <c r="AP19" s="323"/>
      <c r="AQ19" s="323"/>
      <c r="AR19" s="323"/>
      <c r="AS19" s="323"/>
      <c r="AT19" s="323"/>
      <c r="AU19" s="323"/>
      <c r="AV19" s="323"/>
      <c r="AW19" s="323"/>
      <c r="AX19" s="323"/>
      <c r="AY19" s="323"/>
      <c r="AZ19" s="323"/>
      <c r="BA19" s="323"/>
      <c r="BB19" s="323"/>
    </row>
    <row r="20" spans="1:54" s="365" customFormat="1" ht="12.75" customHeight="1">
      <c r="A20" s="1636" t="s">
        <v>524</v>
      </c>
      <c r="B20" s="1636" t="s">
        <v>243</v>
      </c>
      <c r="C20" s="277" t="s">
        <v>317</v>
      </c>
      <c r="D20" s="277" t="s">
        <v>497</v>
      </c>
      <c r="E20" s="361">
        <v>0</v>
      </c>
      <c r="F20" s="361" t="s">
        <v>274</v>
      </c>
      <c r="G20" s="361" t="s">
        <v>274</v>
      </c>
      <c r="H20" s="361">
        <v>0</v>
      </c>
      <c r="I20" s="361" t="s">
        <v>274</v>
      </c>
      <c r="J20" s="361" t="s">
        <v>274</v>
      </c>
      <c r="K20" s="380" t="s">
        <v>319</v>
      </c>
      <c r="L20" s="374" t="s">
        <v>211</v>
      </c>
      <c r="M20" s="374" t="s">
        <v>211</v>
      </c>
      <c r="N20" s="364">
        <v>0</v>
      </c>
      <c r="O20" s="364">
        <v>0</v>
      </c>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323"/>
      <c r="AM20" s="323"/>
      <c r="AN20" s="323"/>
      <c r="AO20" s="323"/>
      <c r="AP20" s="323"/>
      <c r="AQ20" s="323"/>
      <c r="AR20" s="323"/>
      <c r="AS20" s="323"/>
      <c r="AT20" s="323"/>
      <c r="AU20" s="323"/>
      <c r="AV20" s="323"/>
      <c r="AW20" s="323"/>
      <c r="AX20" s="323"/>
      <c r="AY20" s="323"/>
      <c r="AZ20" s="323"/>
      <c r="BA20" s="323"/>
      <c r="BB20" s="323"/>
    </row>
    <row r="21" spans="1:54" s="365" customFormat="1">
      <c r="A21" s="1640"/>
      <c r="B21" s="1637"/>
      <c r="C21" s="277" t="s">
        <v>388</v>
      </c>
      <c r="D21" s="372" t="s">
        <v>525</v>
      </c>
      <c r="E21" s="361">
        <v>0</v>
      </c>
      <c r="F21" s="361" t="s">
        <v>274</v>
      </c>
      <c r="G21" s="361" t="s">
        <v>274</v>
      </c>
      <c r="H21" s="361">
        <v>0</v>
      </c>
      <c r="I21" s="361" t="s">
        <v>274</v>
      </c>
      <c r="J21" s="361" t="s">
        <v>274</v>
      </c>
      <c r="K21" s="362" t="s">
        <v>330</v>
      </c>
      <c r="L21" s="374" t="s">
        <v>211</v>
      </c>
      <c r="M21" s="374" t="s">
        <v>211</v>
      </c>
      <c r="N21" s="364">
        <v>0</v>
      </c>
      <c r="O21" s="364">
        <v>0</v>
      </c>
      <c r="P21" s="323"/>
      <c r="Q21" s="323"/>
      <c r="R21" s="323"/>
      <c r="S21" s="323"/>
      <c r="T21" s="323"/>
      <c r="U21" s="323"/>
      <c r="V21" s="323"/>
      <c r="W21" s="323"/>
      <c r="X21" s="323"/>
      <c r="Y21" s="323"/>
      <c r="Z21" s="323"/>
      <c r="AA21" s="323"/>
      <c r="AB21" s="323"/>
      <c r="AC21" s="323"/>
      <c r="AD21" s="323"/>
      <c r="AE21" s="323"/>
      <c r="AF21" s="323"/>
      <c r="AG21" s="323"/>
      <c r="AH21" s="323"/>
      <c r="AI21" s="323"/>
      <c r="AJ21" s="323"/>
      <c r="AK21" s="323"/>
      <c r="AL21" s="323"/>
      <c r="AM21" s="323"/>
      <c r="AN21" s="323"/>
      <c r="AO21" s="323"/>
      <c r="AP21" s="323"/>
      <c r="AQ21" s="323"/>
      <c r="AR21" s="323"/>
      <c r="AS21" s="323"/>
      <c r="AT21" s="323"/>
      <c r="AU21" s="323"/>
      <c r="AV21" s="323"/>
      <c r="AW21" s="323"/>
      <c r="AX21" s="323"/>
      <c r="AY21" s="323"/>
      <c r="AZ21" s="323"/>
      <c r="BA21" s="323"/>
      <c r="BB21" s="323"/>
    </row>
    <row r="22" spans="1:54" s="365" customFormat="1">
      <c r="A22" s="1640"/>
      <c r="B22" s="1637"/>
      <c r="C22" s="277" t="s">
        <v>526</v>
      </c>
      <c r="D22" s="275" t="s">
        <v>497</v>
      </c>
      <c r="E22" s="361">
        <v>0</v>
      </c>
      <c r="F22" s="361" t="s">
        <v>274</v>
      </c>
      <c r="G22" s="361" t="s">
        <v>274</v>
      </c>
      <c r="H22" s="361">
        <v>0</v>
      </c>
      <c r="I22" s="361" t="s">
        <v>274</v>
      </c>
      <c r="J22" s="361" t="s">
        <v>274</v>
      </c>
      <c r="K22" s="362" t="s">
        <v>330</v>
      </c>
      <c r="L22" s="374" t="s">
        <v>211</v>
      </c>
      <c r="M22" s="374" t="s">
        <v>211</v>
      </c>
      <c r="N22" s="364">
        <v>0</v>
      </c>
      <c r="O22" s="364">
        <v>0</v>
      </c>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3"/>
      <c r="AY22" s="323"/>
      <c r="AZ22" s="323"/>
      <c r="BA22" s="323"/>
      <c r="BB22" s="323"/>
    </row>
    <row r="23" spans="1:54" s="365" customFormat="1">
      <c r="A23" s="1640"/>
      <c r="B23" s="1637"/>
      <c r="C23" s="277" t="s">
        <v>500</v>
      </c>
      <c r="D23" s="277" t="s">
        <v>527</v>
      </c>
      <c r="E23" s="360">
        <v>93992</v>
      </c>
      <c r="F23" s="360">
        <v>1062</v>
      </c>
      <c r="G23" s="360">
        <v>938</v>
      </c>
      <c r="H23" s="360">
        <v>4840.0563960000009</v>
      </c>
      <c r="I23" s="360">
        <v>59.972909749999999</v>
      </c>
      <c r="J23" s="360">
        <v>54.01</v>
      </c>
      <c r="K23" s="380" t="s">
        <v>319</v>
      </c>
      <c r="L23" s="374" t="s">
        <v>211</v>
      </c>
      <c r="M23" s="374" t="s">
        <v>211</v>
      </c>
      <c r="N23" s="363">
        <v>60.85</v>
      </c>
      <c r="O23" s="363">
        <v>3.5424260250000001</v>
      </c>
      <c r="P23" s="323"/>
      <c r="Q23" s="323"/>
      <c r="R23" s="323"/>
      <c r="S23" s="323"/>
      <c r="T23" s="323"/>
      <c r="U23" s="323"/>
      <c r="V23" s="323"/>
      <c r="W23" s="323"/>
      <c r="X23" s="323"/>
      <c r="Y23" s="323"/>
      <c r="Z23" s="323"/>
      <c r="AA23" s="323"/>
      <c r="AB23" s="323"/>
      <c r="AC23" s="323"/>
      <c r="AD23" s="323"/>
      <c r="AE23" s="323"/>
      <c r="AF23" s="323"/>
      <c r="AG23" s="323"/>
      <c r="AH23" s="323"/>
      <c r="AI23" s="323"/>
      <c r="AJ23" s="323"/>
      <c r="AK23" s="323"/>
      <c r="AL23" s="323"/>
      <c r="AM23" s="323"/>
      <c r="AN23" s="323"/>
      <c r="AO23" s="323"/>
      <c r="AP23" s="323"/>
      <c r="AQ23" s="323"/>
      <c r="AR23" s="323"/>
      <c r="AS23" s="323"/>
      <c r="AT23" s="323"/>
      <c r="AU23" s="323"/>
      <c r="AV23" s="323"/>
      <c r="AW23" s="323"/>
      <c r="AX23" s="323"/>
      <c r="AY23" s="323"/>
      <c r="AZ23" s="323"/>
      <c r="BA23" s="323"/>
      <c r="BB23" s="323"/>
    </row>
    <row r="24" spans="1:54" s="365" customFormat="1">
      <c r="A24" s="1640"/>
      <c r="B24" s="1638"/>
      <c r="C24" s="368" t="s">
        <v>528</v>
      </c>
      <c r="D24" s="368"/>
      <c r="E24" s="377">
        <v>93992</v>
      </c>
      <c r="F24" s="377">
        <v>1062</v>
      </c>
      <c r="G24" s="377">
        <v>938</v>
      </c>
      <c r="H24" s="377">
        <v>4840.0563960000009</v>
      </c>
      <c r="I24" s="377">
        <v>59.972909749999999</v>
      </c>
      <c r="J24" s="377">
        <v>54.01</v>
      </c>
      <c r="K24" s="378"/>
      <c r="L24" s="379"/>
      <c r="M24" s="379"/>
      <c r="N24" s="379"/>
      <c r="O24" s="379"/>
      <c r="P24" s="323"/>
      <c r="Q24" s="323"/>
      <c r="R24" s="323"/>
      <c r="S24" s="323"/>
      <c r="T24" s="323"/>
      <c r="U24" s="323"/>
      <c r="V24" s="323"/>
      <c r="W24" s="323"/>
      <c r="X24" s="323"/>
      <c r="Y24" s="323"/>
      <c r="Z24" s="323"/>
      <c r="AA24" s="323"/>
      <c r="AB24" s="323"/>
      <c r="AC24" s="323"/>
      <c r="AD24" s="323"/>
      <c r="AE24" s="323"/>
      <c r="AF24" s="323"/>
      <c r="AG24" s="323"/>
      <c r="AH24" s="323"/>
      <c r="AI24" s="323"/>
      <c r="AJ24" s="323"/>
      <c r="AK24" s="323"/>
      <c r="AL24" s="323"/>
      <c r="AM24" s="323"/>
      <c r="AN24" s="323"/>
      <c r="AO24" s="323"/>
      <c r="AP24" s="323"/>
      <c r="AQ24" s="323"/>
      <c r="AR24" s="323"/>
      <c r="AS24" s="323"/>
      <c r="AT24" s="323"/>
      <c r="AU24" s="323"/>
      <c r="AV24" s="323"/>
      <c r="AW24" s="323"/>
      <c r="AX24" s="323"/>
      <c r="AY24" s="323"/>
      <c r="AZ24" s="323"/>
      <c r="BA24" s="323"/>
      <c r="BB24" s="323"/>
    </row>
    <row r="25" spans="1:54" s="365" customFormat="1">
      <c r="A25" s="1640"/>
      <c r="B25" s="1636" t="s">
        <v>529</v>
      </c>
      <c r="C25" s="277" t="s">
        <v>342</v>
      </c>
      <c r="D25" s="277" t="s">
        <v>343</v>
      </c>
      <c r="E25" s="361">
        <v>0</v>
      </c>
      <c r="F25" s="361">
        <v>0</v>
      </c>
      <c r="G25" s="361">
        <v>0</v>
      </c>
      <c r="H25" s="361">
        <v>0</v>
      </c>
      <c r="I25" s="361">
        <v>0</v>
      </c>
      <c r="J25" s="361">
        <v>0</v>
      </c>
      <c r="K25" s="362" t="s">
        <v>330</v>
      </c>
      <c r="L25" s="374" t="s">
        <v>211</v>
      </c>
      <c r="M25" s="374" t="s">
        <v>211</v>
      </c>
      <c r="N25" s="364">
        <v>0</v>
      </c>
      <c r="O25" s="364">
        <v>0</v>
      </c>
      <c r="P25" s="323"/>
      <c r="Q25" s="323"/>
      <c r="R25" s="323"/>
      <c r="S25" s="323"/>
      <c r="T25" s="323"/>
      <c r="U25" s="323"/>
      <c r="V25" s="323"/>
      <c r="W25" s="323"/>
      <c r="X25" s="323"/>
      <c r="Y25" s="323"/>
      <c r="Z25" s="323"/>
      <c r="AA25" s="323"/>
      <c r="AB25" s="323"/>
      <c r="AC25" s="323"/>
      <c r="AD25" s="323"/>
      <c r="AE25" s="323"/>
      <c r="AF25" s="323"/>
      <c r="AG25" s="323"/>
      <c r="AH25" s="323"/>
      <c r="AI25" s="323"/>
      <c r="AJ25" s="323"/>
      <c r="AK25" s="323"/>
      <c r="AL25" s="323"/>
      <c r="AM25" s="323"/>
      <c r="AN25" s="323"/>
      <c r="AO25" s="323"/>
      <c r="AP25" s="323"/>
      <c r="AQ25" s="323"/>
      <c r="AR25" s="323"/>
      <c r="AS25" s="323"/>
      <c r="AT25" s="323"/>
      <c r="AU25" s="323"/>
      <c r="AV25" s="323"/>
      <c r="AW25" s="323"/>
      <c r="AX25" s="323"/>
      <c r="AY25" s="323"/>
      <c r="AZ25" s="323"/>
      <c r="BA25" s="323"/>
      <c r="BB25" s="323"/>
    </row>
    <row r="26" spans="1:54" s="365" customFormat="1" ht="16.5" customHeight="1">
      <c r="A26" s="1640"/>
      <c r="B26" s="1638"/>
      <c r="C26" s="368" t="s">
        <v>472</v>
      </c>
      <c r="D26" s="368"/>
      <c r="E26" s="377">
        <v>0</v>
      </c>
      <c r="F26" s="377">
        <v>0</v>
      </c>
      <c r="G26" s="377">
        <v>0</v>
      </c>
      <c r="H26" s="377">
        <v>0</v>
      </c>
      <c r="I26" s="377">
        <v>0</v>
      </c>
      <c r="J26" s="377">
        <v>0</v>
      </c>
      <c r="K26" s="378"/>
      <c r="L26" s="379"/>
      <c r="M26" s="379"/>
      <c r="N26" s="379"/>
      <c r="O26" s="379"/>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3"/>
      <c r="AM26" s="323"/>
      <c r="AN26" s="323"/>
      <c r="AO26" s="323"/>
      <c r="AP26" s="323"/>
      <c r="AQ26" s="323"/>
      <c r="AR26" s="323"/>
      <c r="AS26" s="323"/>
      <c r="AT26" s="323"/>
      <c r="AU26" s="323"/>
      <c r="AV26" s="323"/>
      <c r="AW26" s="323"/>
      <c r="AX26" s="323"/>
      <c r="AY26" s="323"/>
      <c r="AZ26" s="323"/>
      <c r="BA26" s="323"/>
      <c r="BB26" s="323"/>
    </row>
    <row r="27" spans="1:54" s="365" customFormat="1" ht="30.75" customHeight="1">
      <c r="A27" s="1641"/>
      <c r="B27" s="375" t="s">
        <v>530</v>
      </c>
      <c r="C27" s="376"/>
      <c r="D27" s="376"/>
      <c r="E27" s="377">
        <v>93992</v>
      </c>
      <c r="F27" s="377">
        <v>1062</v>
      </c>
      <c r="G27" s="377">
        <v>938</v>
      </c>
      <c r="H27" s="377">
        <v>4840.0563960000009</v>
      </c>
      <c r="I27" s="377">
        <v>59.972909749999999</v>
      </c>
      <c r="J27" s="377">
        <v>54.01</v>
      </c>
      <c r="K27" s="378"/>
      <c r="L27" s="379"/>
      <c r="M27" s="379"/>
      <c r="N27" s="379"/>
      <c r="O27" s="379"/>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23"/>
      <c r="AW27" s="323"/>
      <c r="AX27" s="323"/>
      <c r="AY27" s="323"/>
      <c r="AZ27" s="323"/>
      <c r="BA27" s="323"/>
      <c r="BB27" s="323"/>
    </row>
    <row r="28" spans="1:54" s="365" customFormat="1" ht="12.75" customHeight="1">
      <c r="A28" s="1636" t="s">
        <v>531</v>
      </c>
      <c r="B28" s="1636" t="s">
        <v>243</v>
      </c>
      <c r="C28" s="277" t="s">
        <v>317</v>
      </c>
      <c r="D28" s="277" t="s">
        <v>532</v>
      </c>
      <c r="E28" s="360">
        <v>0</v>
      </c>
      <c r="F28" s="360">
        <v>0</v>
      </c>
      <c r="G28" s="360">
        <v>0</v>
      </c>
      <c r="H28" s="360">
        <v>0</v>
      </c>
      <c r="I28" s="360">
        <v>0</v>
      </c>
      <c r="J28" s="360">
        <v>0</v>
      </c>
      <c r="K28" s="380" t="s">
        <v>319</v>
      </c>
      <c r="L28" s="374" t="s">
        <v>211</v>
      </c>
      <c r="M28" s="374" t="s">
        <v>211</v>
      </c>
      <c r="N28" s="364">
        <v>0</v>
      </c>
      <c r="O28" s="364">
        <v>0</v>
      </c>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3"/>
      <c r="AM28" s="323"/>
      <c r="AN28" s="323"/>
      <c r="AO28" s="323"/>
      <c r="AP28" s="323"/>
      <c r="AQ28" s="323"/>
      <c r="AR28" s="323"/>
      <c r="AS28" s="323"/>
      <c r="AT28" s="323"/>
      <c r="AU28" s="323"/>
      <c r="AV28" s="323"/>
      <c r="AW28" s="323"/>
      <c r="AX28" s="323"/>
      <c r="AY28" s="323"/>
      <c r="AZ28" s="323"/>
      <c r="BA28" s="323"/>
      <c r="BB28" s="323"/>
    </row>
    <row r="29" spans="1:54" s="365" customFormat="1">
      <c r="A29" s="1640"/>
      <c r="B29" s="1637"/>
      <c r="C29" s="277" t="s">
        <v>533</v>
      </c>
      <c r="D29" s="277" t="s">
        <v>527</v>
      </c>
      <c r="E29" s="360">
        <v>242</v>
      </c>
      <c r="F29" s="360">
        <v>22</v>
      </c>
      <c r="G29" s="360">
        <v>21</v>
      </c>
      <c r="H29" s="360">
        <v>12.648821000000002</v>
      </c>
      <c r="I29" s="360">
        <v>1.2358520000000002</v>
      </c>
      <c r="J29" s="360">
        <v>1.1844189999999999</v>
      </c>
      <c r="K29" s="380" t="s">
        <v>319</v>
      </c>
      <c r="L29" s="374">
        <v>56905</v>
      </c>
      <c r="M29" s="374">
        <v>55767</v>
      </c>
      <c r="N29" s="363">
        <v>0.5</v>
      </c>
      <c r="O29" s="363">
        <v>0.28000000000000003</v>
      </c>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3"/>
      <c r="AZ29" s="323"/>
      <c r="BA29" s="323"/>
      <c r="BB29" s="323"/>
    </row>
    <row r="30" spans="1:54" s="365" customFormat="1">
      <c r="A30" s="1640"/>
      <c r="B30" s="1637"/>
      <c r="C30" s="277" t="s">
        <v>534</v>
      </c>
      <c r="D30" s="277" t="s">
        <v>535</v>
      </c>
      <c r="E30" s="360">
        <v>0</v>
      </c>
      <c r="F30" s="360">
        <v>0</v>
      </c>
      <c r="G30" s="360">
        <v>0</v>
      </c>
      <c r="H30" s="360">
        <v>0</v>
      </c>
      <c r="I30" s="360">
        <v>0</v>
      </c>
      <c r="J30" s="360">
        <v>0</v>
      </c>
      <c r="K30" s="362" t="s">
        <v>536</v>
      </c>
      <c r="L30" s="374" t="s">
        <v>211</v>
      </c>
      <c r="M30" s="374" t="s">
        <v>211</v>
      </c>
      <c r="N30" s="364">
        <v>0</v>
      </c>
      <c r="O30" s="364">
        <v>0</v>
      </c>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3"/>
      <c r="AY30" s="323"/>
      <c r="AZ30" s="323"/>
      <c r="BA30" s="323"/>
      <c r="BB30" s="323"/>
    </row>
    <row r="31" spans="1:54" s="365" customFormat="1">
      <c r="A31" s="1640"/>
      <c r="B31" s="1637"/>
      <c r="C31" s="277" t="s">
        <v>388</v>
      </c>
      <c r="D31" s="277" t="s">
        <v>499</v>
      </c>
      <c r="E31" s="360">
        <v>0</v>
      </c>
      <c r="F31" s="360">
        <v>0</v>
      </c>
      <c r="G31" s="360">
        <v>0</v>
      </c>
      <c r="H31" s="360">
        <v>0</v>
      </c>
      <c r="I31" s="360">
        <v>0</v>
      </c>
      <c r="J31" s="360">
        <v>0</v>
      </c>
      <c r="K31" s="362" t="s">
        <v>330</v>
      </c>
      <c r="L31" s="374" t="s">
        <v>211</v>
      </c>
      <c r="M31" s="374" t="s">
        <v>211</v>
      </c>
      <c r="N31" s="364">
        <v>0</v>
      </c>
      <c r="O31" s="364">
        <v>0</v>
      </c>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3"/>
      <c r="AY31" s="323"/>
      <c r="AZ31" s="323"/>
      <c r="BA31" s="323"/>
      <c r="BB31" s="323"/>
    </row>
    <row r="32" spans="1:54" s="365" customFormat="1" ht="25.5">
      <c r="A32" s="1640"/>
      <c r="B32" s="1638"/>
      <c r="C32" s="367" t="s">
        <v>336</v>
      </c>
      <c r="D32" s="368"/>
      <c r="E32" s="377">
        <v>242</v>
      </c>
      <c r="F32" s="377">
        <v>22</v>
      </c>
      <c r="G32" s="377">
        <v>21</v>
      </c>
      <c r="H32" s="377">
        <v>12.648821000000002</v>
      </c>
      <c r="I32" s="377">
        <v>1.2358520000000002</v>
      </c>
      <c r="J32" s="377">
        <v>1.1844189999999999</v>
      </c>
      <c r="K32" s="378"/>
      <c r="L32" s="379"/>
      <c r="M32" s="379"/>
      <c r="N32" s="379"/>
      <c r="O32" s="379"/>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c r="AW32" s="323"/>
      <c r="AX32" s="323"/>
      <c r="AY32" s="323"/>
      <c r="AZ32" s="323"/>
      <c r="BA32" s="323"/>
      <c r="BB32" s="323"/>
    </row>
    <row r="33" spans="1:54" s="365" customFormat="1">
      <c r="A33" s="1640"/>
      <c r="B33" s="1636" t="s">
        <v>245</v>
      </c>
      <c r="C33" s="277" t="s">
        <v>537</v>
      </c>
      <c r="D33" s="277" t="s">
        <v>538</v>
      </c>
      <c r="E33" s="360">
        <v>0</v>
      </c>
      <c r="F33" s="360">
        <v>0</v>
      </c>
      <c r="G33" s="360">
        <v>0</v>
      </c>
      <c r="H33" s="360">
        <v>0</v>
      </c>
      <c r="I33" s="360">
        <v>0</v>
      </c>
      <c r="J33" s="360">
        <v>0</v>
      </c>
      <c r="K33" s="362" t="s">
        <v>539</v>
      </c>
      <c r="L33" s="374" t="s">
        <v>211</v>
      </c>
      <c r="M33" s="374" t="s">
        <v>211</v>
      </c>
      <c r="N33" s="364">
        <v>0</v>
      </c>
      <c r="O33" s="364">
        <v>0</v>
      </c>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23"/>
      <c r="AW33" s="323"/>
      <c r="AX33" s="323"/>
      <c r="AY33" s="323"/>
      <c r="AZ33" s="323"/>
      <c r="BA33" s="323"/>
      <c r="BB33" s="323"/>
    </row>
    <row r="34" spans="1:54" s="365" customFormat="1">
      <c r="A34" s="1640"/>
      <c r="B34" s="1637"/>
      <c r="C34" s="277" t="s">
        <v>540</v>
      </c>
      <c r="D34" s="277" t="s">
        <v>541</v>
      </c>
      <c r="E34" s="360">
        <v>0</v>
      </c>
      <c r="F34" s="360">
        <v>0</v>
      </c>
      <c r="G34" s="360">
        <v>0</v>
      </c>
      <c r="H34" s="360">
        <v>0</v>
      </c>
      <c r="I34" s="360">
        <v>0</v>
      </c>
      <c r="J34" s="360">
        <v>0</v>
      </c>
      <c r="K34" s="362" t="s">
        <v>542</v>
      </c>
      <c r="L34" s="374" t="s">
        <v>211</v>
      </c>
      <c r="M34" s="374" t="s">
        <v>211</v>
      </c>
      <c r="N34" s="364">
        <v>0</v>
      </c>
      <c r="O34" s="364">
        <v>0</v>
      </c>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3"/>
      <c r="AY34" s="323"/>
      <c r="AZ34" s="323"/>
      <c r="BA34" s="323"/>
      <c r="BB34" s="323"/>
    </row>
    <row r="35" spans="1:54" s="365" customFormat="1" ht="25.5">
      <c r="A35" s="1640"/>
      <c r="B35" s="1638"/>
      <c r="C35" s="367" t="s">
        <v>522</v>
      </c>
      <c r="D35" s="368"/>
      <c r="E35" s="369">
        <v>0</v>
      </c>
      <c r="F35" s="369">
        <v>0</v>
      </c>
      <c r="G35" s="369">
        <v>0</v>
      </c>
      <c r="H35" s="369">
        <v>0</v>
      </c>
      <c r="I35" s="369">
        <v>0</v>
      </c>
      <c r="J35" s="369">
        <v>0</v>
      </c>
      <c r="K35" s="370"/>
      <c r="L35" s="371"/>
      <c r="M35" s="371"/>
      <c r="N35" s="371"/>
      <c r="O35" s="371"/>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3"/>
      <c r="AY35" s="323"/>
      <c r="AZ35" s="323"/>
      <c r="BA35" s="323"/>
      <c r="BB35" s="323"/>
    </row>
    <row r="36" spans="1:54" s="365" customFormat="1" ht="25.5">
      <c r="A36" s="1640"/>
      <c r="B36" s="1636" t="s">
        <v>507</v>
      </c>
      <c r="C36" s="306" t="s">
        <v>543</v>
      </c>
      <c r="D36" s="277" t="s">
        <v>360</v>
      </c>
      <c r="E36" s="362">
        <v>0</v>
      </c>
      <c r="F36" s="362">
        <v>0</v>
      </c>
      <c r="G36" s="362">
        <v>0</v>
      </c>
      <c r="H36" s="362">
        <v>0</v>
      </c>
      <c r="I36" s="381">
        <v>0</v>
      </c>
      <c r="J36" s="381">
        <v>0</v>
      </c>
      <c r="K36" s="380" t="s">
        <v>544</v>
      </c>
      <c r="L36" s="362" t="s">
        <v>211</v>
      </c>
      <c r="M36" s="362" t="s">
        <v>211</v>
      </c>
      <c r="N36" s="362">
        <v>0</v>
      </c>
      <c r="O36" s="362">
        <v>0</v>
      </c>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3"/>
      <c r="AY36" s="323"/>
      <c r="AZ36" s="323"/>
      <c r="BA36" s="323"/>
      <c r="BB36" s="323"/>
    </row>
    <row r="37" spans="1:54" s="365" customFormat="1" ht="25.5">
      <c r="A37" s="1640"/>
      <c r="B37" s="1638"/>
      <c r="C37" s="367" t="s">
        <v>514</v>
      </c>
      <c r="D37" s="368"/>
      <c r="E37" s="377">
        <v>0</v>
      </c>
      <c r="F37" s="377">
        <v>0</v>
      </c>
      <c r="G37" s="377">
        <v>0</v>
      </c>
      <c r="H37" s="377">
        <v>0</v>
      </c>
      <c r="I37" s="377">
        <v>0</v>
      </c>
      <c r="J37" s="377">
        <v>0</v>
      </c>
      <c r="K37" s="378"/>
      <c r="L37" s="379"/>
      <c r="M37" s="379"/>
      <c r="N37" s="379"/>
      <c r="O37" s="379"/>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c r="AM37" s="323"/>
      <c r="AN37" s="323"/>
      <c r="AO37" s="323"/>
      <c r="AP37" s="323"/>
      <c r="AQ37" s="323"/>
      <c r="AR37" s="323"/>
      <c r="AS37" s="323"/>
      <c r="AT37" s="323"/>
      <c r="AU37" s="323"/>
      <c r="AV37" s="323"/>
      <c r="AW37" s="323"/>
      <c r="AX37" s="323"/>
      <c r="AY37" s="323"/>
      <c r="AZ37" s="323"/>
    </row>
    <row r="38" spans="1:54" s="365" customFormat="1" ht="25.5">
      <c r="A38" s="1640"/>
      <c r="B38" s="1636" t="s">
        <v>529</v>
      </c>
      <c r="C38" s="306" t="s">
        <v>545</v>
      </c>
      <c r="D38" s="277" t="s">
        <v>343</v>
      </c>
      <c r="E38" s="360">
        <v>0</v>
      </c>
      <c r="F38" s="360">
        <v>0</v>
      </c>
      <c r="G38" s="360">
        <v>0</v>
      </c>
      <c r="H38" s="360">
        <v>0</v>
      </c>
      <c r="I38" s="360">
        <v>0</v>
      </c>
      <c r="J38" s="360">
        <v>0</v>
      </c>
      <c r="K38" s="380" t="s">
        <v>546</v>
      </c>
      <c r="L38" s="374" t="s">
        <v>211</v>
      </c>
      <c r="M38" s="374" t="s">
        <v>211</v>
      </c>
      <c r="N38" s="364">
        <v>0</v>
      </c>
      <c r="O38" s="364">
        <v>0</v>
      </c>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323"/>
      <c r="AV38" s="323"/>
      <c r="AW38" s="323"/>
      <c r="AX38" s="323"/>
      <c r="AY38" s="323"/>
      <c r="AZ38" s="323"/>
    </row>
    <row r="39" spans="1:54" s="365" customFormat="1" ht="25.5">
      <c r="A39" s="1640"/>
      <c r="B39" s="1638"/>
      <c r="C39" s="367" t="s">
        <v>547</v>
      </c>
      <c r="D39" s="368"/>
      <c r="E39" s="377">
        <v>0</v>
      </c>
      <c r="F39" s="377">
        <v>0</v>
      </c>
      <c r="G39" s="377">
        <v>0</v>
      </c>
      <c r="H39" s="377">
        <v>0</v>
      </c>
      <c r="I39" s="377">
        <v>0</v>
      </c>
      <c r="J39" s="377">
        <v>0</v>
      </c>
      <c r="K39" s="378"/>
      <c r="L39" s="379"/>
      <c r="M39" s="379"/>
      <c r="N39" s="379"/>
      <c r="O39" s="379"/>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3"/>
      <c r="AS39" s="323"/>
      <c r="AT39" s="323"/>
      <c r="AU39" s="323"/>
      <c r="AV39" s="323"/>
      <c r="AW39" s="323"/>
      <c r="AX39" s="323"/>
      <c r="AY39" s="323"/>
      <c r="AZ39" s="323"/>
    </row>
    <row r="40" spans="1:54" s="365" customFormat="1" ht="51">
      <c r="A40" s="1641"/>
      <c r="B40" s="375" t="s">
        <v>548</v>
      </c>
      <c r="C40" s="375" t="s">
        <v>548</v>
      </c>
      <c r="D40" s="376"/>
      <c r="E40" s="377">
        <v>242</v>
      </c>
      <c r="F40" s="377">
        <v>22</v>
      </c>
      <c r="G40" s="377">
        <v>21</v>
      </c>
      <c r="H40" s="377">
        <v>12.648821000000002</v>
      </c>
      <c r="I40" s="377">
        <v>1.2358520000000002</v>
      </c>
      <c r="J40" s="377">
        <v>1.1844189999999999</v>
      </c>
      <c r="K40" s="378"/>
      <c r="L40" s="379"/>
      <c r="M40" s="379"/>
      <c r="N40" s="379"/>
      <c r="O40" s="379"/>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3"/>
      <c r="AM40" s="323"/>
      <c r="AN40" s="323"/>
      <c r="AO40" s="323"/>
      <c r="AP40" s="323"/>
      <c r="AQ40" s="323"/>
      <c r="AR40" s="323"/>
      <c r="AS40" s="323"/>
      <c r="AT40" s="323"/>
      <c r="AU40" s="323"/>
      <c r="AV40" s="323"/>
      <c r="AW40" s="323"/>
      <c r="AX40" s="323"/>
      <c r="AY40" s="323"/>
      <c r="AZ40" s="323"/>
    </row>
    <row r="41" spans="1:54" s="365" customFormat="1" ht="12.75" customHeight="1">
      <c r="A41" s="1636" t="s">
        <v>549</v>
      </c>
      <c r="B41" s="382" t="s">
        <v>282</v>
      </c>
      <c r="C41" s="277" t="s">
        <v>387</v>
      </c>
      <c r="D41" s="277" t="s">
        <v>527</v>
      </c>
      <c r="E41" s="360">
        <v>301558</v>
      </c>
      <c r="F41" s="360">
        <v>18717</v>
      </c>
      <c r="G41" s="360">
        <v>17935</v>
      </c>
      <c r="H41" s="360">
        <v>15816.302455499996</v>
      </c>
      <c r="I41" s="360">
        <v>1051.4048725000007</v>
      </c>
      <c r="J41" s="360">
        <v>1023.9280255000008</v>
      </c>
      <c r="K41" s="380" t="s">
        <v>502</v>
      </c>
      <c r="L41" s="374" t="s">
        <v>211</v>
      </c>
      <c r="M41" s="374" t="s">
        <v>211</v>
      </c>
      <c r="N41" s="363">
        <v>980.5</v>
      </c>
      <c r="O41" s="363">
        <v>56.07</v>
      </c>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323"/>
      <c r="AM41" s="323"/>
      <c r="AN41" s="323"/>
      <c r="AO41" s="323"/>
      <c r="AP41" s="323"/>
      <c r="AQ41" s="323"/>
      <c r="AR41" s="323"/>
      <c r="AS41" s="323"/>
      <c r="AT41" s="323"/>
      <c r="AU41" s="323"/>
      <c r="AV41" s="323"/>
      <c r="AW41" s="323"/>
      <c r="AX41" s="323"/>
      <c r="AY41" s="323"/>
      <c r="AZ41" s="323"/>
    </row>
    <row r="42" spans="1:54" s="365" customFormat="1" ht="37.5" customHeight="1">
      <c r="A42" s="1641"/>
      <c r="B42" s="375" t="s">
        <v>550</v>
      </c>
      <c r="C42" s="375" t="s">
        <v>550</v>
      </c>
      <c r="D42" s="376"/>
      <c r="E42" s="377">
        <v>301558</v>
      </c>
      <c r="F42" s="377">
        <v>18717</v>
      </c>
      <c r="G42" s="377">
        <v>17935</v>
      </c>
      <c r="H42" s="377">
        <v>15816.302455499996</v>
      </c>
      <c r="I42" s="377">
        <v>1051.4048725000007</v>
      </c>
      <c r="J42" s="377">
        <v>1023.9280255000008</v>
      </c>
      <c r="K42" s="378"/>
      <c r="L42" s="379"/>
      <c r="M42" s="379"/>
      <c r="N42" s="379"/>
      <c r="O42" s="379"/>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3"/>
      <c r="AM42" s="323"/>
      <c r="AN42" s="323"/>
      <c r="AO42" s="323"/>
      <c r="AP42" s="323"/>
      <c r="AQ42" s="323"/>
      <c r="AR42" s="323"/>
      <c r="AS42" s="323"/>
      <c r="AT42" s="323"/>
      <c r="AU42" s="323"/>
      <c r="AV42" s="323"/>
      <c r="AW42" s="323"/>
      <c r="AX42" s="323"/>
      <c r="AY42" s="323"/>
      <c r="AZ42" s="323"/>
    </row>
    <row r="43" spans="1:54" ht="27.75" customHeight="1">
      <c r="A43" s="1622" t="s">
        <v>2</v>
      </c>
      <c r="B43" s="1622"/>
      <c r="C43" s="1622"/>
      <c r="D43" s="383"/>
      <c r="E43" s="383"/>
      <c r="F43" s="383"/>
      <c r="G43" s="383"/>
      <c r="H43" s="384"/>
      <c r="I43" s="384"/>
      <c r="J43" s="384"/>
      <c r="K43" s="384"/>
      <c r="L43" s="384"/>
      <c r="M43" s="384"/>
      <c r="N43" s="384"/>
      <c r="O43" s="384"/>
    </row>
    <row r="44" spans="1:54" ht="26.25" customHeight="1">
      <c r="A44" s="1639" t="s">
        <v>551</v>
      </c>
      <c r="B44" s="1639"/>
      <c r="C44" s="385"/>
      <c r="D44" s="385"/>
      <c r="E44" s="385"/>
      <c r="F44" s="385"/>
      <c r="G44" s="385"/>
      <c r="H44" s="385"/>
      <c r="I44" s="385"/>
      <c r="L44" s="387"/>
      <c r="M44" s="387"/>
      <c r="N44" s="387"/>
      <c r="O44" s="387"/>
    </row>
    <row r="45" spans="1:54">
      <c r="E45" s="323"/>
    </row>
    <row r="46" spans="1:54">
      <c r="E46" s="323"/>
    </row>
    <row r="47" spans="1:54">
      <c r="E47" s="323"/>
    </row>
    <row r="48" spans="1:54">
      <c r="E48" s="323"/>
    </row>
    <row r="49" spans="5:5">
      <c r="E49" s="323"/>
    </row>
    <row r="50" spans="5:5">
      <c r="E50" s="323"/>
    </row>
    <row r="51" spans="5:5">
      <c r="E51" s="323"/>
    </row>
    <row r="52" spans="5:5">
      <c r="E52" s="323"/>
    </row>
    <row r="53" spans="5:5">
      <c r="E53" s="323"/>
    </row>
    <row r="54" spans="5:5">
      <c r="E54" s="323"/>
    </row>
    <row r="55" spans="5:5">
      <c r="E55" s="323"/>
    </row>
    <row r="56" spans="5:5">
      <c r="E56" s="323"/>
    </row>
    <row r="57" spans="5:5">
      <c r="E57" s="323"/>
    </row>
    <row r="58" spans="5:5">
      <c r="E58" s="323"/>
    </row>
    <row r="59" spans="5:5">
      <c r="E59" s="323"/>
    </row>
    <row r="60" spans="5:5">
      <c r="E60" s="323"/>
    </row>
    <row r="61" spans="5:5">
      <c r="E61" s="323"/>
    </row>
    <row r="62" spans="5:5">
      <c r="E62" s="323"/>
    </row>
    <row r="63" spans="5:5">
      <c r="E63" s="323"/>
    </row>
    <row r="64" spans="5:5">
      <c r="E64" s="323"/>
    </row>
    <row r="65" spans="5:5">
      <c r="E65" s="323"/>
    </row>
    <row r="66" spans="5:5">
      <c r="E66" s="323"/>
    </row>
    <row r="67" spans="5:5">
      <c r="E67" s="323"/>
    </row>
    <row r="68" spans="5:5">
      <c r="E68" s="323"/>
    </row>
    <row r="69" spans="5:5">
      <c r="E69" s="323"/>
    </row>
    <row r="70" spans="5:5">
      <c r="E70" s="323"/>
    </row>
    <row r="71" spans="5:5">
      <c r="E71" s="323"/>
    </row>
    <row r="72" spans="5:5">
      <c r="E72" s="323"/>
    </row>
    <row r="73" spans="5:5">
      <c r="E73" s="323"/>
    </row>
    <row r="74" spans="5:5">
      <c r="E74" s="323"/>
    </row>
    <row r="75" spans="5:5">
      <c r="E75" s="323"/>
    </row>
    <row r="76" spans="5:5">
      <c r="E76" s="323"/>
    </row>
    <row r="77" spans="5:5">
      <c r="E77" s="323"/>
    </row>
    <row r="78" spans="5:5">
      <c r="E78" s="323"/>
    </row>
    <row r="79" spans="5:5">
      <c r="E79" s="323"/>
    </row>
    <row r="80" spans="5:5">
      <c r="E80" s="323"/>
    </row>
    <row r="81" spans="5:5">
      <c r="E81" s="323"/>
    </row>
    <row r="82" spans="5:5">
      <c r="E82" s="323"/>
    </row>
    <row r="83" spans="5:5">
      <c r="E83" s="323"/>
    </row>
    <row r="84" spans="5:5">
      <c r="E84" s="323"/>
    </row>
    <row r="85" spans="5:5">
      <c r="E85" s="323"/>
    </row>
    <row r="86" spans="5:5">
      <c r="E86" s="323"/>
    </row>
    <row r="87" spans="5:5">
      <c r="E87" s="323"/>
    </row>
    <row r="88" spans="5:5">
      <c r="E88" s="323"/>
    </row>
    <row r="89" spans="5:5">
      <c r="E89" s="323"/>
    </row>
  </sheetData>
  <mergeCells count="26">
    <mergeCell ref="A1:O1"/>
    <mergeCell ref="A2:A3"/>
    <mergeCell ref="B2:B3"/>
    <mergeCell ref="C2:C3"/>
    <mergeCell ref="D2:D3"/>
    <mergeCell ref="E2:G2"/>
    <mergeCell ref="H2:J2"/>
    <mergeCell ref="K2:K3"/>
    <mergeCell ref="L2:M2"/>
    <mergeCell ref="N2:O2"/>
    <mergeCell ref="B14:B16"/>
    <mergeCell ref="B17:B18"/>
    <mergeCell ref="A43:C43"/>
    <mergeCell ref="A44:B44"/>
    <mergeCell ref="A28:A40"/>
    <mergeCell ref="B28:B32"/>
    <mergeCell ref="B33:B35"/>
    <mergeCell ref="B36:B37"/>
    <mergeCell ref="B38:B39"/>
    <mergeCell ref="A41:A42"/>
    <mergeCell ref="A20:A27"/>
    <mergeCell ref="B20:B24"/>
    <mergeCell ref="B25:B26"/>
    <mergeCell ref="A4:A19"/>
    <mergeCell ref="B4:B9"/>
    <mergeCell ref="B10:B13"/>
  </mergeCells>
  <printOptions horizontalCentered="1"/>
  <pageMargins left="0.7" right="0.7" top="0.75" bottom="0.75"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topLeftCell="A7" zoomScaleNormal="100" workbookViewId="0">
      <pane xSplit="1" topLeftCell="H1" activePane="topRight" state="frozen"/>
      <selection activeCell="A4" sqref="A4"/>
      <selection pane="topRight" activeCell="O20" sqref="O20"/>
    </sheetView>
  </sheetViews>
  <sheetFormatPr defaultRowHeight="15"/>
  <cols>
    <col min="1" max="1" width="78.140625" customWidth="1"/>
    <col min="2" max="2" width="15.42578125" bestFit="1" customWidth="1"/>
    <col min="3" max="8" width="15" bestFit="1" customWidth="1"/>
    <col min="9" max="9" width="14.5703125" bestFit="1" customWidth="1"/>
    <col min="10" max="10" width="13" customWidth="1"/>
    <col min="11" max="11" width="15.7109375" customWidth="1"/>
    <col min="12" max="12" width="14.5703125" bestFit="1" customWidth="1"/>
    <col min="13" max="13" width="16" bestFit="1" customWidth="1"/>
  </cols>
  <sheetData>
    <row r="1" spans="1:14" ht="30">
      <c r="A1" s="1120" t="s">
        <v>1394</v>
      </c>
      <c r="B1" s="1120"/>
      <c r="C1" s="1120"/>
      <c r="D1" s="1121"/>
      <c r="E1" s="1121"/>
      <c r="F1" s="1122"/>
      <c r="G1" s="1123"/>
      <c r="H1" s="1123"/>
      <c r="I1" s="1123"/>
      <c r="J1" s="1123"/>
    </row>
    <row r="2" spans="1:14" ht="36.75" customHeight="1">
      <c r="A2" s="1120" t="s">
        <v>1395</v>
      </c>
      <c r="B2" s="1120"/>
      <c r="C2" s="1120"/>
      <c r="D2" s="1122"/>
      <c r="E2" s="1122"/>
      <c r="F2" s="1124">
        <v>27307751</v>
      </c>
      <c r="G2" s="1123"/>
      <c r="H2" s="1123"/>
      <c r="I2" s="1123"/>
    </row>
    <row r="3" spans="1:14" ht="44.25" customHeight="1">
      <c r="A3" s="1120" t="s">
        <v>1396</v>
      </c>
      <c r="B3" s="1120"/>
      <c r="C3" s="1120"/>
      <c r="D3" s="1122"/>
      <c r="E3" s="1122"/>
      <c r="F3" s="1125">
        <v>27.8</v>
      </c>
      <c r="G3" s="1123"/>
      <c r="H3" s="1123"/>
      <c r="I3" s="1123"/>
      <c r="J3" s="1123"/>
    </row>
    <row r="4" spans="1:14" ht="60">
      <c r="A4" s="1126" t="s">
        <v>1397</v>
      </c>
      <c r="B4" s="1120"/>
      <c r="C4" s="1126"/>
      <c r="D4" s="1127"/>
      <c r="E4" s="1127"/>
      <c r="F4" s="1128">
        <v>29.2</v>
      </c>
      <c r="G4" s="1123"/>
      <c r="H4" s="1123"/>
      <c r="I4" s="1123"/>
      <c r="J4" s="1123"/>
    </row>
    <row r="5" spans="1:14" ht="18.75" customHeight="1">
      <c r="A5" s="1126" t="s">
        <v>1398</v>
      </c>
      <c r="B5" s="1129" t="s">
        <v>1399</v>
      </c>
      <c r="C5" s="1130" t="s">
        <v>13</v>
      </c>
      <c r="D5" s="1131" t="s">
        <v>12</v>
      </c>
      <c r="E5" s="1130" t="s">
        <v>11</v>
      </c>
      <c r="F5" s="1130" t="s">
        <v>10</v>
      </c>
      <c r="G5" s="1130" t="s">
        <v>9</v>
      </c>
      <c r="H5" s="1131" t="s">
        <v>8</v>
      </c>
      <c r="I5" s="1131" t="s">
        <v>7</v>
      </c>
      <c r="J5" s="1131" t="s">
        <v>6</v>
      </c>
      <c r="K5" s="1132" t="s">
        <v>5</v>
      </c>
      <c r="L5" s="1133" t="s">
        <v>4</v>
      </c>
      <c r="M5" s="1133" t="s">
        <v>1400</v>
      </c>
    </row>
    <row r="6" spans="1:14" ht="17.25" customHeight="1">
      <c r="A6" s="1134" t="s">
        <v>1401</v>
      </c>
      <c r="B6" s="1134">
        <v>4</v>
      </c>
      <c r="C6" s="1134">
        <v>4</v>
      </c>
      <c r="D6" s="1134">
        <v>4.5</v>
      </c>
      <c r="E6" s="1134">
        <v>4.5</v>
      </c>
      <c r="F6" s="1134">
        <v>4.5</v>
      </c>
      <c r="G6" s="1134">
        <v>4.5</v>
      </c>
      <c r="H6" s="1134">
        <v>4.5</v>
      </c>
      <c r="I6" s="1135">
        <v>4.5</v>
      </c>
      <c r="J6" s="1136">
        <v>4.5</v>
      </c>
      <c r="K6" s="1136">
        <v>4.5</v>
      </c>
      <c r="L6" s="1136">
        <v>4.5</v>
      </c>
      <c r="M6" s="1134">
        <v>4.5</v>
      </c>
    </row>
    <row r="7" spans="1:14">
      <c r="A7" s="1134" t="s">
        <v>1402</v>
      </c>
      <c r="B7" s="1134">
        <v>4</v>
      </c>
      <c r="C7" s="1134">
        <v>4</v>
      </c>
      <c r="D7" s="1134">
        <v>4.4000000000000004</v>
      </c>
      <c r="E7" s="1134">
        <v>4.9000000000000004</v>
      </c>
      <c r="F7" s="1134">
        <v>4.9000000000000004</v>
      </c>
      <c r="G7" s="1134">
        <v>5.4</v>
      </c>
      <c r="H7" s="1134">
        <v>5.9</v>
      </c>
      <c r="I7" s="1137">
        <v>5.9</v>
      </c>
      <c r="J7" s="1134">
        <v>5.9</v>
      </c>
      <c r="K7" s="1134">
        <v>6.25</v>
      </c>
      <c r="L7" s="1134">
        <v>6.25</v>
      </c>
      <c r="M7" s="1134">
        <v>6.5</v>
      </c>
      <c r="N7" s="67"/>
    </row>
    <row r="8" spans="1:14">
      <c r="A8" s="1138" t="s">
        <v>1403</v>
      </c>
      <c r="B8" s="1139">
        <v>204894</v>
      </c>
      <c r="C8" s="1139">
        <v>208476</v>
      </c>
      <c r="D8" s="1139">
        <v>206804</v>
      </c>
      <c r="E8" s="1139">
        <v>208193</v>
      </c>
      <c r="F8" s="1139">
        <v>210323.76</v>
      </c>
      <c r="G8" s="1139">
        <v>210516</v>
      </c>
      <c r="H8" s="1139">
        <v>210728.94</v>
      </c>
      <c r="I8" s="1140">
        <v>213015.61</v>
      </c>
      <c r="J8" s="1141">
        <v>204937.29</v>
      </c>
      <c r="K8" s="1141">
        <v>218593.58</v>
      </c>
      <c r="L8" s="1141">
        <v>218942.48</v>
      </c>
      <c r="M8" s="1141">
        <v>221015.19</v>
      </c>
      <c r="N8" s="67"/>
    </row>
    <row r="9" spans="1:14">
      <c r="A9" s="1134" t="s">
        <v>1404</v>
      </c>
      <c r="B9" s="1139">
        <v>164653</v>
      </c>
      <c r="C9" s="1139">
        <v>166239</v>
      </c>
      <c r="D9" s="1139">
        <v>165742</v>
      </c>
      <c r="E9" s="1139">
        <v>167332</v>
      </c>
      <c r="F9" s="1139">
        <v>169716.99</v>
      </c>
      <c r="G9" s="1139">
        <v>169942</v>
      </c>
      <c r="H9" s="1139">
        <v>170319.93</v>
      </c>
      <c r="I9" s="1140">
        <v>172035.36</v>
      </c>
      <c r="J9" s="1141">
        <v>172948.58</v>
      </c>
      <c r="K9" s="1141">
        <v>177341.24</v>
      </c>
      <c r="L9" s="1141">
        <v>177189.01</v>
      </c>
      <c r="M9" s="1141">
        <v>178617.7</v>
      </c>
      <c r="N9" s="67"/>
    </row>
    <row r="10" spans="1:14">
      <c r="A10" s="1142" t="s">
        <v>1405</v>
      </c>
      <c r="B10" s="1143">
        <v>118906</v>
      </c>
      <c r="C10" s="1143">
        <v>119546</v>
      </c>
      <c r="D10" s="1143">
        <v>120273</v>
      </c>
      <c r="E10" s="1143">
        <v>121409</v>
      </c>
      <c r="F10" s="1143">
        <v>123692.24</v>
      </c>
      <c r="G10" s="1143">
        <v>124579</v>
      </c>
      <c r="H10" s="1143">
        <v>126300.51</v>
      </c>
      <c r="I10" s="1144">
        <v>136261.54999999999</v>
      </c>
      <c r="J10" s="1145">
        <v>129477.35</v>
      </c>
      <c r="K10" s="1145">
        <v>133043.93</v>
      </c>
      <c r="L10" s="1145">
        <v>133416.62</v>
      </c>
      <c r="M10" s="1145">
        <v>134507.06</v>
      </c>
      <c r="N10" s="67"/>
    </row>
    <row r="11" spans="1:14">
      <c r="A11" s="1646" t="s">
        <v>1406</v>
      </c>
      <c r="B11" s="1646"/>
      <c r="C11" s="1646"/>
      <c r="D11" s="1646"/>
      <c r="E11" s="1646"/>
      <c r="F11" s="1646"/>
      <c r="G11" s="1646"/>
      <c r="H11" s="1646"/>
      <c r="I11" s="1646"/>
      <c r="J11" s="1646"/>
      <c r="N11" s="67"/>
    </row>
    <row r="12" spans="1:14">
      <c r="A12" s="1136" t="s">
        <v>1407</v>
      </c>
      <c r="B12" s="1146">
        <v>3.34</v>
      </c>
      <c r="C12" s="1146">
        <v>3.63</v>
      </c>
      <c r="D12" s="1146">
        <v>4.09</v>
      </c>
      <c r="E12" s="1146">
        <v>4.71</v>
      </c>
      <c r="F12" s="1146">
        <v>5.04</v>
      </c>
      <c r="G12" s="1147">
        <v>5.0999999999999996</v>
      </c>
      <c r="H12" s="1147">
        <v>5.52</v>
      </c>
      <c r="I12" s="1147">
        <v>5.98</v>
      </c>
      <c r="J12" s="1147">
        <v>5.88</v>
      </c>
      <c r="K12" s="1147">
        <v>6.38</v>
      </c>
      <c r="L12" s="1147">
        <v>6.44</v>
      </c>
      <c r="M12" s="1147">
        <v>6.62</v>
      </c>
      <c r="N12" s="67"/>
    </row>
    <row r="13" spans="1:14" ht="30">
      <c r="A13" s="1134" t="s">
        <v>1408</v>
      </c>
      <c r="B13" s="1148">
        <v>3.84</v>
      </c>
      <c r="C13" s="1148">
        <v>3.98</v>
      </c>
      <c r="D13" s="1148">
        <v>4.8899999999999997</v>
      </c>
      <c r="E13" s="1148">
        <v>5.16</v>
      </c>
      <c r="F13" s="1148">
        <v>5.62</v>
      </c>
      <c r="G13" s="1149">
        <v>5.6</v>
      </c>
      <c r="H13" s="1149">
        <v>6.18</v>
      </c>
      <c r="I13" s="1149">
        <v>6.47</v>
      </c>
      <c r="J13" s="1149">
        <v>6.4</v>
      </c>
      <c r="K13" s="1149">
        <v>6.31</v>
      </c>
      <c r="L13" s="1149">
        <v>6.47</v>
      </c>
      <c r="M13" s="1149">
        <v>6.82</v>
      </c>
      <c r="N13" s="67"/>
    </row>
    <row r="14" spans="1:14">
      <c r="A14" s="1150" t="s">
        <v>1409</v>
      </c>
      <c r="B14" s="1148" t="s">
        <v>1410</v>
      </c>
      <c r="C14" s="1148" t="s">
        <v>1410</v>
      </c>
      <c r="D14" s="1148" t="s">
        <v>1410</v>
      </c>
      <c r="E14" s="1148" t="s">
        <v>1411</v>
      </c>
      <c r="F14" s="1148" t="s">
        <v>1411</v>
      </c>
      <c r="G14" s="1148" t="s">
        <v>1411</v>
      </c>
      <c r="H14" s="1148" t="s">
        <v>1412</v>
      </c>
      <c r="I14" s="1148" t="s">
        <v>1413</v>
      </c>
      <c r="J14" s="1148" t="s">
        <v>1413</v>
      </c>
      <c r="K14" s="1148" t="s">
        <v>1414</v>
      </c>
      <c r="L14" s="1148" t="s">
        <v>1415</v>
      </c>
      <c r="M14" s="1148" t="s">
        <v>1415</v>
      </c>
      <c r="N14" s="67"/>
    </row>
    <row r="15" spans="1:14">
      <c r="A15" s="1142" t="s">
        <v>1416</v>
      </c>
      <c r="B15" s="1151" t="s">
        <v>1417</v>
      </c>
      <c r="C15" s="1151" t="s">
        <v>1417</v>
      </c>
      <c r="D15" s="1151" t="s">
        <v>1418</v>
      </c>
      <c r="E15" s="1151" t="s">
        <v>1418</v>
      </c>
      <c r="F15" s="1151" t="s">
        <v>1419</v>
      </c>
      <c r="G15" s="1152" t="s">
        <v>1420</v>
      </c>
      <c r="H15" s="1152" t="s">
        <v>1421</v>
      </c>
      <c r="I15" s="1152" t="s">
        <v>1422</v>
      </c>
      <c r="J15" s="1149" t="s">
        <v>1423</v>
      </c>
      <c r="K15" s="1152" t="s">
        <v>1424</v>
      </c>
      <c r="L15" s="1152" t="s">
        <v>1424</v>
      </c>
      <c r="M15" s="1152" t="s">
        <v>1424</v>
      </c>
    </row>
    <row r="16" spans="1:14">
      <c r="A16" s="1646" t="s">
        <v>1425</v>
      </c>
      <c r="B16" s="1646"/>
      <c r="C16" s="1646"/>
      <c r="D16" s="1646"/>
      <c r="E16" s="1646"/>
      <c r="F16" s="1646"/>
      <c r="G16" s="1646"/>
      <c r="H16" s="1646"/>
      <c r="I16" s="1646"/>
      <c r="J16" s="1646"/>
    </row>
    <row r="17" spans="1:16">
      <c r="A17" s="1136" t="s">
        <v>1426</v>
      </c>
      <c r="B17" s="1153">
        <v>1491336.1</v>
      </c>
      <c r="C17" s="1153">
        <v>1393072.56</v>
      </c>
      <c r="D17" s="1153">
        <v>1299255</v>
      </c>
      <c r="E17" s="1153">
        <v>1044028.04</v>
      </c>
      <c r="F17" s="1153">
        <v>1046321.4</v>
      </c>
      <c r="G17" s="1153">
        <v>1271856.33</v>
      </c>
      <c r="H17" s="1153">
        <v>1472099.6800000002</v>
      </c>
      <c r="I17" s="1154">
        <v>996471.98</v>
      </c>
      <c r="J17" s="1154">
        <v>1292791.45</v>
      </c>
      <c r="K17" s="1154">
        <v>1247635.02</v>
      </c>
      <c r="L17" s="1187">
        <v>1088729.48</v>
      </c>
      <c r="M17" s="1154">
        <v>1076055.8400000001</v>
      </c>
      <c r="N17" s="1195"/>
      <c r="O17" s="1195"/>
      <c r="P17" s="1196"/>
    </row>
    <row r="18" spans="1:16">
      <c r="A18" s="1134" t="s">
        <v>1427</v>
      </c>
      <c r="B18" s="1155">
        <v>26406501.379999999</v>
      </c>
      <c r="C18" s="1155">
        <v>26697882.219999999</v>
      </c>
      <c r="D18" s="1155">
        <v>25778368</v>
      </c>
      <c r="E18" s="1155">
        <v>24373732.879999999</v>
      </c>
      <c r="F18" s="1156">
        <v>26658604.02</v>
      </c>
      <c r="G18" s="1156">
        <v>28024621.829999998</v>
      </c>
      <c r="H18" s="1155">
        <v>27184601.829999998</v>
      </c>
      <c r="I18" s="1157">
        <v>27991937</v>
      </c>
      <c r="J18" s="1157">
        <v>28850896</v>
      </c>
      <c r="K18" s="1157">
        <v>28238247.93</v>
      </c>
      <c r="L18" s="1188">
        <v>27023159.98</v>
      </c>
      <c r="M18" s="1190">
        <v>25772501.399999999</v>
      </c>
      <c r="N18" s="1158"/>
    </row>
    <row r="19" spans="1:16">
      <c r="A19" s="1134" t="s">
        <v>1428</v>
      </c>
      <c r="B19" s="1155">
        <v>26181063.834121399</v>
      </c>
      <c r="C19" s="1155">
        <v>26459284.787211701</v>
      </c>
      <c r="D19" s="1155">
        <v>25568863</v>
      </c>
      <c r="E19" s="1155">
        <v>24203324.247343499</v>
      </c>
      <c r="F19" s="1156">
        <v>26470031.323020902</v>
      </c>
      <c r="G19" s="1156">
        <v>27817242</v>
      </c>
      <c r="H19" s="1156">
        <v>26977153</v>
      </c>
      <c r="I19" s="1157">
        <v>27777180</v>
      </c>
      <c r="J19" s="1157">
        <v>28642985</v>
      </c>
      <c r="K19" s="1157">
        <v>28019280.925115101</v>
      </c>
      <c r="L19" s="1188">
        <v>26802351</v>
      </c>
      <c r="M19" s="1191">
        <v>25583222.48</v>
      </c>
    </row>
    <row r="20" spans="1:16" ht="30">
      <c r="A20" s="1142" t="s">
        <v>1429</v>
      </c>
      <c r="B20" s="1143">
        <v>-41123.14</v>
      </c>
      <c r="C20" s="1143">
        <v>-17143.75</v>
      </c>
      <c r="D20" s="1143">
        <v>-39993</v>
      </c>
      <c r="E20" s="1143">
        <v>-50203</v>
      </c>
      <c r="F20" s="1143">
        <v>4988.79</v>
      </c>
      <c r="G20" s="1143">
        <v>51204.42</v>
      </c>
      <c r="H20" s="1143">
        <v>-7624</v>
      </c>
      <c r="I20" s="1159">
        <v>-8.2899999999999991</v>
      </c>
      <c r="J20" s="1159">
        <v>36238.660000000003</v>
      </c>
      <c r="K20" s="1159">
        <v>11119</v>
      </c>
      <c r="L20" s="1189">
        <v>-5692.85</v>
      </c>
      <c r="M20" s="1159">
        <v>-5294</v>
      </c>
    </row>
    <row r="21" spans="1:16">
      <c r="A21" s="1646" t="s">
        <v>1430</v>
      </c>
      <c r="B21" s="1646"/>
      <c r="C21" s="1646"/>
      <c r="D21" s="1646"/>
      <c r="E21" s="1646"/>
      <c r="F21" s="1646"/>
      <c r="G21" s="1646"/>
      <c r="H21" s="1646"/>
      <c r="I21" s="1646"/>
      <c r="J21" s="1646"/>
    </row>
    <row r="22" spans="1:16">
      <c r="A22" s="1135" t="s">
        <v>1431</v>
      </c>
      <c r="B22" s="1160">
        <v>606475</v>
      </c>
      <c r="C22" s="1160">
        <v>595954</v>
      </c>
      <c r="D22" s="1161">
        <v>601363</v>
      </c>
      <c r="E22" s="1161">
        <v>588314</v>
      </c>
      <c r="F22" s="1161">
        <v>573875</v>
      </c>
      <c r="G22" s="1161">
        <v>561046</v>
      </c>
      <c r="H22" s="1161">
        <v>532664</v>
      </c>
      <c r="I22" s="1154">
        <v>531081</v>
      </c>
      <c r="J22" s="1154">
        <v>561162</v>
      </c>
      <c r="K22" s="1154">
        <v>562851</v>
      </c>
      <c r="L22" s="1154">
        <v>576761</v>
      </c>
      <c r="M22" s="1154">
        <v>560942</v>
      </c>
    </row>
    <row r="23" spans="1:16">
      <c r="A23" s="1137" t="s">
        <v>1432</v>
      </c>
      <c r="B23" s="1134">
        <v>75.8</v>
      </c>
      <c r="C23" s="1134">
        <v>76.42</v>
      </c>
      <c r="D23" s="1134">
        <v>77.66</v>
      </c>
      <c r="E23" s="1134">
        <v>79.09</v>
      </c>
      <c r="F23" s="1134">
        <v>79.42</v>
      </c>
      <c r="G23" s="1134">
        <v>79.719399999999993</v>
      </c>
      <c r="H23" s="1134">
        <v>81.552199999999999</v>
      </c>
      <c r="I23" s="1149">
        <v>82.41</v>
      </c>
      <c r="J23" s="1149">
        <v>81.599999999999994</v>
      </c>
      <c r="K23" s="1149">
        <v>82.786199999999994</v>
      </c>
      <c r="L23" s="1149">
        <v>81.738699999999994</v>
      </c>
      <c r="M23" s="1149">
        <v>82.681600000000003</v>
      </c>
    </row>
    <row r="24" spans="1:16">
      <c r="A24" s="1137" t="s">
        <v>1433</v>
      </c>
      <c r="B24" s="1134">
        <v>84.7</v>
      </c>
      <c r="C24" s="1134">
        <v>80.58</v>
      </c>
      <c r="D24" s="1134">
        <v>83.49</v>
      </c>
      <c r="E24" s="1134">
        <v>82.74</v>
      </c>
      <c r="F24" s="1134">
        <v>81.17</v>
      </c>
      <c r="G24" s="1134">
        <v>79.712000000000003</v>
      </c>
      <c r="H24" s="1134">
        <v>80.109300000000005</v>
      </c>
      <c r="I24" s="1149">
        <v>82.14</v>
      </c>
      <c r="J24" s="1149">
        <v>84.45</v>
      </c>
      <c r="K24" s="1149">
        <v>88.149600000000007</v>
      </c>
      <c r="L24" s="1149">
        <v>88.598200000000006</v>
      </c>
      <c r="M24" s="1149">
        <v>87.5471</v>
      </c>
    </row>
    <row r="25" spans="1:16" ht="19.5" customHeight="1">
      <c r="A25" s="1162" t="s">
        <v>1434</v>
      </c>
      <c r="B25" s="1142">
        <v>3.84</v>
      </c>
      <c r="C25" s="1142">
        <v>3.69</v>
      </c>
      <c r="D25" s="1142">
        <v>3.66</v>
      </c>
      <c r="E25" s="1142">
        <v>2.88</v>
      </c>
      <c r="F25" s="1142">
        <v>3.2</v>
      </c>
      <c r="G25" s="1142">
        <v>2.9458000000000002</v>
      </c>
      <c r="H25" s="1142">
        <v>3.02</v>
      </c>
      <c r="I25" s="1163">
        <v>2.74</v>
      </c>
      <c r="J25" s="1163">
        <v>2.0543999999999998</v>
      </c>
      <c r="K25" s="1163">
        <v>2.2200000000000002</v>
      </c>
      <c r="L25" s="1163">
        <v>2.4794999999999998</v>
      </c>
      <c r="M25" s="1163">
        <v>2.2999999999999998</v>
      </c>
    </row>
    <row r="26" spans="1:16">
      <c r="A26" s="1646" t="s">
        <v>1435</v>
      </c>
      <c r="B26" s="1646"/>
      <c r="C26" s="1646"/>
      <c r="D26" s="1646"/>
      <c r="E26" s="1646"/>
      <c r="F26" s="1646"/>
      <c r="G26" s="1646"/>
      <c r="H26" s="1646"/>
      <c r="I26" s="1646"/>
      <c r="J26" s="1646"/>
    </row>
    <row r="27" spans="1:16" ht="30" customHeight="1">
      <c r="A27" s="1135" t="s">
        <v>1436</v>
      </c>
      <c r="B27" s="1160">
        <v>11273</v>
      </c>
      <c r="C27" s="1160">
        <v>970</v>
      </c>
      <c r="D27" s="1160">
        <v>2270</v>
      </c>
      <c r="E27" s="1160">
        <v>4550</v>
      </c>
      <c r="F27" s="1160">
        <v>4399.93</v>
      </c>
      <c r="G27" s="1160">
        <v>6460</v>
      </c>
      <c r="H27" s="1160">
        <v>7960</v>
      </c>
      <c r="I27" s="1154">
        <v>9150</v>
      </c>
      <c r="J27" s="1154">
        <v>10030</v>
      </c>
      <c r="K27" s="1154">
        <v>11470</v>
      </c>
      <c r="L27" s="1154">
        <v>12710</v>
      </c>
      <c r="M27" s="1154">
        <v>13950</v>
      </c>
    </row>
    <row r="28" spans="1:16" ht="30">
      <c r="A28" s="1137" t="s">
        <v>1437</v>
      </c>
      <c r="B28" s="1134">
        <v>14.55</v>
      </c>
      <c r="C28" s="1134">
        <v>15.08</v>
      </c>
      <c r="D28" s="1134">
        <v>16.63</v>
      </c>
      <c r="E28" s="1134">
        <v>15.18</v>
      </c>
      <c r="F28" s="1134">
        <v>13.93</v>
      </c>
      <c r="G28" s="1134">
        <v>12.41</v>
      </c>
      <c r="H28" s="1134">
        <v>10.7</v>
      </c>
      <c r="I28" s="1149">
        <v>8.39</v>
      </c>
      <c r="J28" s="1149">
        <v>5.85</v>
      </c>
      <c r="K28" s="1149">
        <v>4.95</v>
      </c>
      <c r="L28" s="1149">
        <v>4.7300000000000004</v>
      </c>
      <c r="M28" s="1149">
        <v>3.85</v>
      </c>
    </row>
    <row r="29" spans="1:16" ht="30">
      <c r="A29" s="1162" t="s">
        <v>1438</v>
      </c>
      <c r="B29" s="1142">
        <v>6.95</v>
      </c>
      <c r="C29" s="1142">
        <v>7.79</v>
      </c>
      <c r="D29" s="1142">
        <v>7.04</v>
      </c>
      <c r="E29" s="1142">
        <v>7.01</v>
      </c>
      <c r="F29" s="1142">
        <v>6.71</v>
      </c>
      <c r="G29" s="1142">
        <v>7</v>
      </c>
      <c r="H29" s="1142">
        <v>7.41</v>
      </c>
      <c r="I29" s="1152">
        <v>6.77</v>
      </c>
      <c r="J29" s="1152">
        <v>5.88</v>
      </c>
      <c r="K29" s="1152">
        <v>5.72</v>
      </c>
      <c r="L29" s="1152">
        <v>6.52</v>
      </c>
      <c r="M29" s="1152">
        <v>6.44</v>
      </c>
    </row>
    <row r="30" spans="1:16">
      <c r="A30" s="1646" t="s">
        <v>1439</v>
      </c>
      <c r="B30" s="1646"/>
      <c r="C30" s="1646"/>
      <c r="D30" s="1646"/>
      <c r="E30" s="1646"/>
      <c r="F30" s="1646"/>
      <c r="G30" s="1646"/>
      <c r="H30" s="1646"/>
      <c r="I30" s="1646"/>
      <c r="J30" s="1646"/>
    </row>
    <row r="31" spans="1:16">
      <c r="A31" s="1136" t="s">
        <v>1440</v>
      </c>
      <c r="B31" s="1136">
        <v>148.80000000000001</v>
      </c>
      <c r="C31" s="1136">
        <v>134.6</v>
      </c>
      <c r="D31" s="1136">
        <v>137.69999999999999</v>
      </c>
      <c r="E31" s="1136">
        <v>137.9</v>
      </c>
      <c r="F31" s="1136">
        <v>134.6</v>
      </c>
      <c r="G31" s="1135">
        <v>131.30000000000001</v>
      </c>
      <c r="H31" s="1136">
        <v>133.5</v>
      </c>
      <c r="I31" s="1164">
        <v>129.6</v>
      </c>
      <c r="J31" s="1165">
        <v>137.1</v>
      </c>
      <c r="K31" s="1166">
        <v>144.69999999999999</v>
      </c>
      <c r="L31" s="1166">
        <v>146.5</v>
      </c>
      <c r="M31" s="1166" t="s">
        <v>211</v>
      </c>
    </row>
    <row r="32" spans="1:16">
      <c r="A32" s="1134" t="s">
        <v>1441</v>
      </c>
      <c r="B32" s="1134">
        <v>144.4</v>
      </c>
      <c r="C32" s="1134">
        <v>116.2</v>
      </c>
      <c r="D32" s="1134">
        <v>120.4</v>
      </c>
      <c r="E32" s="1134">
        <v>113.4</v>
      </c>
      <c r="F32" s="1134">
        <v>101.1</v>
      </c>
      <c r="G32" s="1137">
        <v>99.6</v>
      </c>
      <c r="H32" s="1134">
        <v>99.5</v>
      </c>
      <c r="I32" s="1167">
        <v>112.5</v>
      </c>
      <c r="J32" s="1168">
        <v>122.7</v>
      </c>
      <c r="K32" s="1169">
        <v>132.19999999999999</v>
      </c>
      <c r="L32" s="1169">
        <v>135.9</v>
      </c>
      <c r="M32" s="1169" t="s">
        <v>211</v>
      </c>
    </row>
    <row r="33" spans="1:13">
      <c r="A33" s="1134" t="s">
        <v>1442</v>
      </c>
      <c r="B33" s="1134">
        <v>145.30000000000001</v>
      </c>
      <c r="C33" s="1134">
        <v>131.80000000000001</v>
      </c>
      <c r="D33" s="1134">
        <v>134.5</v>
      </c>
      <c r="E33" s="1134">
        <v>136.30000000000001</v>
      </c>
      <c r="F33" s="1134">
        <v>135.19999999999999</v>
      </c>
      <c r="G33" s="1137">
        <v>131</v>
      </c>
      <c r="H33" s="1134">
        <v>134.30000000000001</v>
      </c>
      <c r="I33" s="1167">
        <v>128.69999999999999</v>
      </c>
      <c r="J33" s="1168">
        <v>136.69999999999999</v>
      </c>
      <c r="K33" s="1169">
        <v>143.5</v>
      </c>
      <c r="L33" s="1169">
        <v>144.30000000000001</v>
      </c>
      <c r="M33" s="1169" t="s">
        <v>211</v>
      </c>
    </row>
    <row r="34" spans="1:13">
      <c r="A34" s="1142" t="s">
        <v>1443</v>
      </c>
      <c r="B34" s="1142">
        <v>191</v>
      </c>
      <c r="C34" s="1142">
        <v>194.5</v>
      </c>
      <c r="D34" s="1142">
        <v>199.9</v>
      </c>
      <c r="E34" s="1142">
        <v>196.9</v>
      </c>
      <c r="F34" s="1142">
        <v>188.9</v>
      </c>
      <c r="G34" s="1162">
        <v>191.3</v>
      </c>
      <c r="H34" s="1142">
        <v>187.4</v>
      </c>
      <c r="I34" s="1170">
        <v>169.3</v>
      </c>
      <c r="J34" s="1163">
        <v>166.7</v>
      </c>
      <c r="K34" s="1171">
        <v>179.4</v>
      </c>
      <c r="L34" s="1171">
        <v>186.6</v>
      </c>
      <c r="M34" s="1171" t="s">
        <v>211</v>
      </c>
    </row>
    <row r="35" spans="1:13">
      <c r="A35" s="1646" t="s">
        <v>1444</v>
      </c>
      <c r="B35" s="1646"/>
      <c r="C35" s="1646"/>
      <c r="D35" s="1646"/>
      <c r="E35" s="1646"/>
      <c r="F35" s="1646"/>
      <c r="G35" s="1646"/>
      <c r="H35" s="1646"/>
      <c r="I35" s="1646"/>
      <c r="J35" s="1646"/>
    </row>
    <row r="36" spans="1:13">
      <c r="A36" s="1136" t="s">
        <v>1445</v>
      </c>
      <c r="B36" s="1172">
        <v>42.223999999999997</v>
      </c>
      <c r="C36" s="1172">
        <v>67.790000000000006</v>
      </c>
      <c r="D36" s="1172">
        <v>62.21</v>
      </c>
      <c r="E36" s="1172">
        <v>64.91</v>
      </c>
      <c r="F36" s="1172">
        <v>61.18</v>
      </c>
      <c r="G36" s="1173">
        <v>57.47</v>
      </c>
      <c r="H36" s="1174">
        <v>61.1</v>
      </c>
      <c r="I36" s="1175">
        <v>58.36</v>
      </c>
      <c r="J36" s="1175">
        <v>58.22</v>
      </c>
      <c r="K36" s="1175">
        <v>61.82</v>
      </c>
      <c r="L36" s="1175">
        <v>65.150000000000006</v>
      </c>
      <c r="M36" s="1175">
        <v>63.02</v>
      </c>
    </row>
    <row r="37" spans="1:13">
      <c r="A37" s="1134" t="s">
        <v>1446</v>
      </c>
      <c r="B37" s="1176">
        <v>60.738999999999997</v>
      </c>
      <c r="C37" s="1176">
        <v>75.87</v>
      </c>
      <c r="D37" s="1176">
        <v>77.650000000000006</v>
      </c>
      <c r="E37" s="1176">
        <v>82.42</v>
      </c>
      <c r="F37" s="1176">
        <v>82.22</v>
      </c>
      <c r="G37" s="1177">
        <v>75.84</v>
      </c>
      <c r="H37" s="1178">
        <v>76.260000000000005</v>
      </c>
      <c r="I37" s="1179">
        <v>73</v>
      </c>
      <c r="J37" s="1179">
        <v>69.33</v>
      </c>
      <c r="K37" s="1179">
        <v>73.8</v>
      </c>
      <c r="L37" s="1179">
        <v>66.42</v>
      </c>
      <c r="M37" s="1149">
        <v>65.849999999999994</v>
      </c>
    </row>
    <row r="38" spans="1:13">
      <c r="A38" s="1142" t="s">
        <v>1447</v>
      </c>
      <c r="B38" s="1180">
        <v>-18.515000000000001</v>
      </c>
      <c r="C38" s="1180">
        <v>-8.0799999999999983</v>
      </c>
      <c r="D38" s="1180">
        <v>-15.44</v>
      </c>
      <c r="E38" s="1180">
        <v>-17.510000000000002</v>
      </c>
      <c r="F38" s="1180">
        <v>-21.04</v>
      </c>
      <c r="G38" s="1181">
        <v>-18.37</v>
      </c>
      <c r="H38" s="1182">
        <v>-15.16</v>
      </c>
      <c r="I38" s="1183">
        <v>-14.64</v>
      </c>
      <c r="J38" s="1183">
        <v>-11.11</v>
      </c>
      <c r="K38" s="1183">
        <v>-11.98</v>
      </c>
      <c r="L38" s="1183">
        <v>-1.27</v>
      </c>
      <c r="M38" s="1152">
        <v>-10.41</v>
      </c>
    </row>
    <row r="39" spans="1:13">
      <c r="A39" s="1184" t="s">
        <v>1448</v>
      </c>
      <c r="B39" s="1184"/>
      <c r="C39" s="1184"/>
      <c r="D39" s="1184"/>
      <c r="E39" s="1185"/>
      <c r="F39" s="1185"/>
      <c r="G39" s="1185"/>
      <c r="H39" s="1185"/>
      <c r="I39" s="1185"/>
      <c r="J39" s="1123"/>
    </row>
    <row r="40" spans="1:13" ht="54" customHeight="1">
      <c r="A40" s="1644" t="s">
        <v>1449</v>
      </c>
      <c r="B40" s="1644"/>
      <c r="C40" s="1186"/>
      <c r="D40" s="1186"/>
      <c r="E40" s="1186"/>
      <c r="F40" s="1186"/>
      <c r="G40" s="1186"/>
      <c r="H40" s="1186"/>
      <c r="I40" s="1186"/>
      <c r="J40" s="1186"/>
    </row>
    <row r="41" spans="1:13" ht="50.25" customHeight="1">
      <c r="A41" s="1644" t="s">
        <v>1450</v>
      </c>
      <c r="B41" s="1644"/>
      <c r="C41" s="1186"/>
      <c r="D41" s="1186"/>
      <c r="E41" s="1186"/>
      <c r="F41" s="1186"/>
      <c r="G41" s="1186"/>
      <c r="H41" s="1186"/>
      <c r="I41" s="1186"/>
      <c r="J41" s="1186"/>
    </row>
    <row r="42" spans="1:13" ht="36.75" customHeight="1">
      <c r="A42" s="1186" t="s">
        <v>1451</v>
      </c>
      <c r="B42" s="1186"/>
      <c r="C42" s="1186"/>
      <c r="D42" s="1186"/>
      <c r="E42" s="1186"/>
      <c r="F42" s="1186"/>
      <c r="G42" s="1186"/>
      <c r="H42" s="1186"/>
      <c r="I42" s="1186"/>
      <c r="J42" s="1186"/>
    </row>
    <row r="43" spans="1:13" ht="51" customHeight="1">
      <c r="A43" s="1644" t="s">
        <v>1452</v>
      </c>
      <c r="B43" s="1645"/>
      <c r="C43" s="1186"/>
      <c r="D43" s="1186"/>
      <c r="E43" s="1186"/>
      <c r="F43" s="1186"/>
      <c r="G43" s="1123"/>
      <c r="H43" s="1123"/>
      <c r="I43" s="1123"/>
      <c r="J43" s="1123"/>
    </row>
  </sheetData>
  <mergeCells count="9">
    <mergeCell ref="A40:B40"/>
    <mergeCell ref="A41:B41"/>
    <mergeCell ref="A43:B43"/>
    <mergeCell ref="A11:J11"/>
    <mergeCell ref="A16:J16"/>
    <mergeCell ref="A21:J21"/>
    <mergeCell ref="A26:J26"/>
    <mergeCell ref="A30:J30"/>
    <mergeCell ref="A35:J35"/>
  </mergeCells>
  <hyperlinks>
    <hyperlink ref="A13" location="_edn3" display="_edn3"/>
  </hyperlinks>
  <printOptions horizontalCentered="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opLeftCell="A25" workbookViewId="0">
      <selection activeCell="A60" sqref="A60"/>
    </sheetView>
  </sheetViews>
  <sheetFormatPr defaultRowHeight="15"/>
  <cols>
    <col min="1" max="1" width="17.5703125" style="796" customWidth="1"/>
    <col min="2" max="2" width="16.140625" style="796" customWidth="1"/>
    <col min="3" max="3" width="15.85546875" style="796" customWidth="1"/>
    <col min="4" max="4" width="17" style="796" customWidth="1"/>
    <col min="5" max="5" width="16.28515625" style="796" customWidth="1"/>
    <col min="6" max="6" width="18.140625" style="796" customWidth="1"/>
    <col min="7" max="7" width="16.5703125" style="796" customWidth="1"/>
    <col min="8" max="16384" width="9.140625" style="796"/>
  </cols>
  <sheetData>
    <row r="1" spans="1:9" ht="45" customHeight="1">
      <c r="A1" s="1293" t="s">
        <v>1336</v>
      </c>
      <c r="B1" s="1293"/>
      <c r="C1" s="1293"/>
      <c r="D1" s="1293"/>
      <c r="E1" s="1293"/>
      <c r="F1" s="1293"/>
      <c r="G1" s="1293"/>
      <c r="H1" s="1293"/>
      <c r="I1" s="1293"/>
    </row>
    <row r="2" spans="1:9">
      <c r="A2" s="1295" t="s">
        <v>1337</v>
      </c>
      <c r="B2" s="1295" t="s">
        <v>15</v>
      </c>
      <c r="C2" s="1295"/>
      <c r="D2" s="1295" t="s">
        <v>14</v>
      </c>
      <c r="E2" s="1295"/>
      <c r="F2" s="1296" t="s">
        <v>1320</v>
      </c>
      <c r="G2" s="1297"/>
      <c r="H2" s="1047"/>
      <c r="I2" s="1048"/>
    </row>
    <row r="3" spans="1:9" ht="70.5" customHeight="1">
      <c r="A3" s="1295"/>
      <c r="B3" s="1049" t="s">
        <v>556</v>
      </c>
      <c r="C3" s="1049" t="s">
        <v>558</v>
      </c>
      <c r="D3" s="1049" t="s">
        <v>556</v>
      </c>
      <c r="E3" s="1049" t="s">
        <v>558</v>
      </c>
      <c r="F3" s="1049" t="s">
        <v>556</v>
      </c>
      <c r="G3" s="1049" t="s">
        <v>558</v>
      </c>
      <c r="H3" s="1047"/>
      <c r="I3" s="1048"/>
    </row>
    <row r="4" spans="1:9" ht="30">
      <c r="A4" s="1050" t="s">
        <v>1338</v>
      </c>
      <c r="B4" s="1051">
        <v>0</v>
      </c>
      <c r="C4" s="1052">
        <v>0</v>
      </c>
      <c r="D4" s="1053">
        <v>0</v>
      </c>
      <c r="E4" s="1053">
        <v>0</v>
      </c>
      <c r="F4" s="1053">
        <v>0</v>
      </c>
      <c r="G4" s="1053">
        <v>0</v>
      </c>
      <c r="H4" s="1047"/>
      <c r="I4" s="1048"/>
    </row>
    <row r="5" spans="1:9" ht="30">
      <c r="A5" s="1050" t="s">
        <v>1339</v>
      </c>
      <c r="B5" s="1051">
        <v>2</v>
      </c>
      <c r="C5" s="1052">
        <v>5571.93</v>
      </c>
      <c r="D5" s="1053">
        <v>1</v>
      </c>
      <c r="E5" s="1054">
        <v>9.41</v>
      </c>
      <c r="F5" s="1053">
        <v>0</v>
      </c>
      <c r="G5" s="1053">
        <v>0</v>
      </c>
      <c r="H5" s="1047"/>
      <c r="I5" s="1048"/>
    </row>
    <row r="6" spans="1:9" ht="60" customHeight="1">
      <c r="A6" s="1050" t="s">
        <v>1340</v>
      </c>
      <c r="B6" s="1051">
        <v>1</v>
      </c>
      <c r="C6" s="1052">
        <v>1200.29</v>
      </c>
      <c r="D6" s="1055">
        <v>6</v>
      </c>
      <c r="E6" s="1056">
        <v>934.46600000000001</v>
      </c>
      <c r="F6" s="1053">
        <v>0</v>
      </c>
      <c r="G6" s="1053">
        <v>0</v>
      </c>
      <c r="H6" s="1047"/>
      <c r="I6" s="1048"/>
    </row>
    <row r="7" spans="1:9" ht="45">
      <c r="A7" s="1050" t="s">
        <v>1341</v>
      </c>
      <c r="B7" s="1051">
        <v>12</v>
      </c>
      <c r="C7" s="1052">
        <v>8195.0712789999998</v>
      </c>
      <c r="D7" s="1057">
        <v>14</v>
      </c>
      <c r="E7" s="1058">
        <v>1145.3008</v>
      </c>
      <c r="F7" s="1053">
        <v>1</v>
      </c>
      <c r="G7" s="1053">
        <v>80.55</v>
      </c>
      <c r="H7" s="1047"/>
      <c r="I7" s="1048"/>
    </row>
    <row r="8" spans="1:9" ht="30">
      <c r="A8" s="1050" t="s">
        <v>1342</v>
      </c>
      <c r="B8" s="1051">
        <v>6</v>
      </c>
      <c r="C8" s="1052">
        <v>6421.1437420000002</v>
      </c>
      <c r="D8" s="1058">
        <v>9</v>
      </c>
      <c r="E8" s="1053">
        <v>3969.1934999999999</v>
      </c>
      <c r="F8" s="1053">
        <v>0</v>
      </c>
      <c r="G8" s="1053">
        <v>0</v>
      </c>
      <c r="H8" s="1047"/>
      <c r="I8" s="1048"/>
    </row>
    <row r="9" spans="1:9" ht="30">
      <c r="A9" s="1050" t="s">
        <v>1343</v>
      </c>
      <c r="B9" s="1051">
        <v>2</v>
      </c>
      <c r="C9" s="1052">
        <v>1101.1199999999999</v>
      </c>
      <c r="D9" s="1058">
        <v>2</v>
      </c>
      <c r="E9" s="1053">
        <v>8.6999999999999993</v>
      </c>
      <c r="F9" s="1053">
        <v>0</v>
      </c>
      <c r="G9" s="1053">
        <v>0</v>
      </c>
      <c r="H9" s="1047"/>
      <c r="I9" s="1048"/>
    </row>
    <row r="10" spans="1:9" ht="75">
      <c r="A10" s="1050" t="s">
        <v>1344</v>
      </c>
      <c r="B10" s="1051">
        <v>6</v>
      </c>
      <c r="C10" s="1052">
        <v>783.601405</v>
      </c>
      <c r="D10" s="1058">
        <v>11</v>
      </c>
      <c r="E10" s="1053">
        <v>1604.6917000000001</v>
      </c>
      <c r="F10" s="1053">
        <v>1</v>
      </c>
      <c r="G10" s="1053">
        <v>125</v>
      </c>
      <c r="H10" s="1047"/>
      <c r="I10" s="1048"/>
    </row>
    <row r="11" spans="1:9" ht="45">
      <c r="A11" s="1050" t="s">
        <v>1345</v>
      </c>
      <c r="B11" s="1051">
        <v>4</v>
      </c>
      <c r="C11" s="1052">
        <v>649.62</v>
      </c>
      <c r="D11" s="1058">
        <v>7</v>
      </c>
      <c r="E11" s="1053">
        <v>819.23763500000007</v>
      </c>
      <c r="F11" s="1053">
        <v>0</v>
      </c>
      <c r="G11" s="1053">
        <v>0</v>
      </c>
      <c r="H11" s="1047"/>
      <c r="I11" s="1048"/>
    </row>
    <row r="12" spans="1:9" ht="30">
      <c r="A12" s="1050" t="s">
        <v>1346</v>
      </c>
      <c r="B12" s="1051">
        <v>0</v>
      </c>
      <c r="C12" s="1052">
        <v>0</v>
      </c>
      <c r="D12" s="1058">
        <v>1</v>
      </c>
      <c r="E12" s="1053">
        <v>29.1</v>
      </c>
      <c r="F12" s="1053">
        <v>0</v>
      </c>
      <c r="G12" s="1053">
        <v>0</v>
      </c>
      <c r="H12" s="1047"/>
      <c r="I12" s="1048"/>
    </row>
    <row r="13" spans="1:9" ht="30">
      <c r="A13" s="1050" t="s">
        <v>1347</v>
      </c>
      <c r="B13" s="1051">
        <v>4</v>
      </c>
      <c r="C13" s="1052">
        <v>3483.51</v>
      </c>
      <c r="D13" s="1058">
        <v>7</v>
      </c>
      <c r="E13" s="1053">
        <v>3745.011</v>
      </c>
      <c r="F13" s="1053">
        <v>0</v>
      </c>
      <c r="G13" s="1053">
        <v>0</v>
      </c>
      <c r="H13" s="1047"/>
      <c r="I13" s="1048"/>
    </row>
    <row r="14" spans="1:9" ht="30">
      <c r="A14" s="1050" t="s">
        <v>1348</v>
      </c>
      <c r="B14" s="1051">
        <v>6</v>
      </c>
      <c r="C14" s="1052">
        <v>4012.4669899999999</v>
      </c>
      <c r="D14" s="1059">
        <v>11</v>
      </c>
      <c r="E14" s="1053">
        <v>1447.3432</v>
      </c>
      <c r="F14" s="1053">
        <v>0</v>
      </c>
      <c r="G14" s="1053">
        <v>0</v>
      </c>
      <c r="H14" s="1047"/>
      <c r="I14" s="1048"/>
    </row>
    <row r="15" spans="1:9" ht="30">
      <c r="A15" s="1050" t="s">
        <v>1349</v>
      </c>
      <c r="B15" s="1051">
        <v>18</v>
      </c>
      <c r="C15" s="1052">
        <v>9838.18</v>
      </c>
      <c r="D15" s="1058">
        <v>11</v>
      </c>
      <c r="E15" s="1053">
        <v>4462.5573204000002</v>
      </c>
      <c r="F15" s="1053">
        <v>0</v>
      </c>
      <c r="G15" s="1053">
        <v>0</v>
      </c>
      <c r="H15" s="1047"/>
      <c r="I15" s="1048"/>
    </row>
    <row r="16" spans="1:9" ht="30">
      <c r="A16" s="1050" t="s">
        <v>1350</v>
      </c>
      <c r="B16" s="1051">
        <v>4</v>
      </c>
      <c r="C16" s="1052">
        <v>4297.7388549999996</v>
      </c>
      <c r="D16" s="1058">
        <v>1</v>
      </c>
      <c r="E16" s="1053">
        <v>9</v>
      </c>
      <c r="F16" s="1053">
        <v>0</v>
      </c>
      <c r="G16" s="1053">
        <v>0</v>
      </c>
      <c r="H16" s="1047"/>
      <c r="I16" s="1048"/>
    </row>
    <row r="17" spans="1:9" ht="30">
      <c r="A17" s="1050" t="s">
        <v>1351</v>
      </c>
      <c r="B17" s="1051">
        <v>11</v>
      </c>
      <c r="C17" s="1052">
        <v>3744.82</v>
      </c>
      <c r="D17" s="1058">
        <v>9</v>
      </c>
      <c r="E17" s="1053">
        <v>1738.5062640000001</v>
      </c>
      <c r="F17" s="1053">
        <v>0</v>
      </c>
      <c r="G17" s="1053">
        <v>0</v>
      </c>
      <c r="H17" s="1047"/>
      <c r="I17" s="1048"/>
    </row>
    <row r="18" spans="1:9" ht="30">
      <c r="A18" s="1050" t="s">
        <v>1352</v>
      </c>
      <c r="B18" s="1051">
        <v>58</v>
      </c>
      <c r="C18" s="1052">
        <v>55437.543640000004</v>
      </c>
      <c r="D18" s="1058">
        <v>95</v>
      </c>
      <c r="E18" s="1053">
        <v>17510.825700000001</v>
      </c>
      <c r="F18" s="1053">
        <v>14</v>
      </c>
      <c r="G18" s="1060">
        <v>329.50099999999998</v>
      </c>
      <c r="H18" s="1047"/>
      <c r="I18" s="1048"/>
    </row>
    <row r="19" spans="1:9" ht="30">
      <c r="A19" s="1050" t="s">
        <v>1353</v>
      </c>
      <c r="B19" s="1051">
        <v>1</v>
      </c>
      <c r="C19" s="1052">
        <v>962.33</v>
      </c>
      <c r="D19" s="1058">
        <v>0</v>
      </c>
      <c r="E19" s="1053">
        <v>0</v>
      </c>
      <c r="F19" s="1053">
        <v>0</v>
      </c>
      <c r="G19" s="1053">
        <v>0</v>
      </c>
      <c r="H19" s="1047"/>
      <c r="I19" s="1048"/>
    </row>
    <row r="20" spans="1:9" ht="30">
      <c r="A20" s="1050" t="s">
        <v>1354</v>
      </c>
      <c r="B20" s="1051">
        <v>2</v>
      </c>
      <c r="C20" s="1052">
        <v>21276.00389</v>
      </c>
      <c r="D20" s="1058">
        <v>1</v>
      </c>
      <c r="E20" s="1053">
        <v>26.02</v>
      </c>
      <c r="F20" s="1053">
        <v>0</v>
      </c>
      <c r="G20" s="1053">
        <v>0</v>
      </c>
      <c r="H20" s="1047"/>
      <c r="I20" s="1048"/>
    </row>
    <row r="21" spans="1:9" ht="30">
      <c r="A21" s="1050" t="s">
        <v>1355</v>
      </c>
      <c r="B21" s="1051">
        <v>5</v>
      </c>
      <c r="C21" s="1052">
        <v>1198.8</v>
      </c>
      <c r="D21" s="1058">
        <v>9</v>
      </c>
      <c r="E21" s="1053">
        <v>408.10059999999999</v>
      </c>
      <c r="F21" s="1053">
        <v>1</v>
      </c>
      <c r="G21" s="1053">
        <v>34.97</v>
      </c>
      <c r="H21" s="1047"/>
      <c r="I21" s="1048"/>
    </row>
    <row r="22" spans="1:9" ht="30">
      <c r="A22" s="1050" t="s">
        <v>1356</v>
      </c>
      <c r="B22" s="1051">
        <v>2</v>
      </c>
      <c r="C22" s="1052">
        <v>16.510000000000002</v>
      </c>
      <c r="D22" s="1058">
        <v>2</v>
      </c>
      <c r="E22" s="1053">
        <v>19.27</v>
      </c>
      <c r="F22" s="1053">
        <v>0</v>
      </c>
      <c r="G22" s="1053">
        <v>0</v>
      </c>
      <c r="H22" s="1047"/>
      <c r="I22" s="1048"/>
    </row>
    <row r="23" spans="1:9" ht="30">
      <c r="A23" s="1050" t="s">
        <v>1357</v>
      </c>
      <c r="B23" s="1051">
        <v>0</v>
      </c>
      <c r="C23" s="1052">
        <v>0</v>
      </c>
      <c r="D23" s="1058">
        <v>1</v>
      </c>
      <c r="E23" s="1053">
        <v>3.996</v>
      </c>
      <c r="F23" s="1053">
        <v>0</v>
      </c>
      <c r="G23" s="1053">
        <v>0</v>
      </c>
      <c r="H23" s="1047"/>
      <c r="I23" s="1048"/>
    </row>
    <row r="24" spans="1:9" ht="30">
      <c r="A24" s="1050" t="s">
        <v>1358</v>
      </c>
      <c r="B24" s="1051">
        <v>1</v>
      </c>
      <c r="C24" s="1052">
        <v>12.15</v>
      </c>
      <c r="D24" s="1058">
        <v>0</v>
      </c>
      <c r="E24" s="1053">
        <v>0</v>
      </c>
      <c r="F24" s="1053">
        <v>0</v>
      </c>
      <c r="G24" s="1053">
        <v>0</v>
      </c>
      <c r="H24" s="1047"/>
      <c r="I24" s="1048"/>
    </row>
    <row r="25" spans="1:9" ht="45">
      <c r="A25" s="1050" t="s">
        <v>1359</v>
      </c>
      <c r="B25" s="1051">
        <v>2</v>
      </c>
      <c r="C25" s="1052">
        <v>3618.9</v>
      </c>
      <c r="D25" s="1054">
        <v>2</v>
      </c>
      <c r="E25" s="1054">
        <v>4310.2</v>
      </c>
      <c r="F25" s="1053">
        <v>0</v>
      </c>
      <c r="G25" s="1053">
        <v>0</v>
      </c>
      <c r="H25" s="1047"/>
      <c r="I25" s="1048"/>
    </row>
    <row r="26" spans="1:9" ht="30">
      <c r="A26" s="1061" t="s">
        <v>1360</v>
      </c>
      <c r="B26" s="1051">
        <v>1</v>
      </c>
      <c r="C26" s="1052">
        <v>6018.68</v>
      </c>
      <c r="D26" s="1058">
        <v>1</v>
      </c>
      <c r="E26" s="1058">
        <v>20557.23</v>
      </c>
      <c r="F26" s="1053">
        <v>0</v>
      </c>
      <c r="G26" s="1053">
        <v>0</v>
      </c>
      <c r="H26" s="1047"/>
      <c r="I26" s="1048"/>
    </row>
    <row r="27" spans="1:9" ht="30">
      <c r="A27" s="1062" t="s">
        <v>16</v>
      </c>
      <c r="B27" s="1063">
        <v>148</v>
      </c>
      <c r="C27" s="1063">
        <v>137840.41</v>
      </c>
      <c r="D27" s="1064">
        <v>201</v>
      </c>
      <c r="E27" s="1065">
        <v>62758.159719399991</v>
      </c>
      <c r="F27" s="1064">
        <v>17</v>
      </c>
      <c r="G27" s="1065">
        <v>570.02099999999996</v>
      </c>
      <c r="H27" s="1047"/>
      <c r="I27" s="1048"/>
    </row>
    <row r="28" spans="1:9" ht="51.75" customHeight="1">
      <c r="A28" s="1298" t="s">
        <v>1361</v>
      </c>
      <c r="B28" s="1299"/>
      <c r="C28" s="1299"/>
      <c r="D28" s="1299"/>
      <c r="E28" s="1299"/>
      <c r="F28" s="1299"/>
      <c r="G28" s="1299"/>
      <c r="H28" s="1299"/>
      <c r="I28" s="1299"/>
    </row>
    <row r="29" spans="1:9" ht="45.75" customHeight="1">
      <c r="A29" s="1292" t="s">
        <v>1251</v>
      </c>
      <c r="B29" s="1292"/>
      <c r="C29" s="1292"/>
      <c r="D29" s="1292"/>
      <c r="E29" s="1066"/>
      <c r="F29" s="1067"/>
      <c r="G29" s="1067"/>
      <c r="H29" s="1067"/>
      <c r="I29" s="1067"/>
    </row>
    <row r="30" spans="1:9" ht="45.75" customHeight="1">
      <c r="A30" s="1293" t="s">
        <v>25</v>
      </c>
      <c r="B30" s="1294"/>
      <c r="C30" s="1068"/>
      <c r="D30" s="1068"/>
      <c r="E30" s="1068"/>
      <c r="F30" s="1069"/>
      <c r="G30" s="1069"/>
      <c r="H30" s="1069"/>
      <c r="I30" s="1069"/>
    </row>
  </sheetData>
  <mergeCells count="8">
    <mergeCell ref="A29:D29"/>
    <mergeCell ref="A30:B30"/>
    <mergeCell ref="A1:I1"/>
    <mergeCell ref="A2:A3"/>
    <mergeCell ref="B2:C2"/>
    <mergeCell ref="D2:E2"/>
    <mergeCell ref="F2:G2"/>
    <mergeCell ref="A28:I2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workbookViewId="0">
      <selection activeCell="A60" sqref="A60"/>
    </sheetView>
  </sheetViews>
  <sheetFormatPr defaultRowHeight="15"/>
  <cols>
    <col min="1" max="16384" width="9.140625" style="1023"/>
  </cols>
  <sheetData>
    <row r="1" spans="1:30" ht="36" customHeight="1">
      <c r="A1" s="1301" t="s">
        <v>1362</v>
      </c>
      <c r="B1" s="1301"/>
      <c r="C1" s="1301"/>
      <c r="D1" s="1301"/>
      <c r="E1" s="1301"/>
      <c r="F1" s="1301"/>
      <c r="G1" s="1301"/>
      <c r="H1" s="1301"/>
      <c r="I1" s="1301"/>
      <c r="J1" s="1301"/>
      <c r="K1" s="1301"/>
      <c r="L1" s="1301"/>
      <c r="M1" s="1301"/>
      <c r="N1" s="1301"/>
      <c r="O1" s="1070"/>
      <c r="P1" s="1070"/>
      <c r="Q1" s="1070"/>
      <c r="R1" s="1070"/>
      <c r="S1" s="1070"/>
      <c r="T1" s="884"/>
      <c r="U1" s="884"/>
      <c r="V1" s="884"/>
      <c r="W1" s="884"/>
      <c r="X1" s="884"/>
      <c r="Y1" s="884"/>
      <c r="Z1" s="884"/>
      <c r="AA1" s="884"/>
      <c r="AB1" s="884"/>
      <c r="AC1" s="884"/>
      <c r="AD1" s="884"/>
    </row>
    <row r="2" spans="1:30">
      <c r="A2" s="1295" t="s">
        <v>1326</v>
      </c>
      <c r="B2" s="1302" t="s">
        <v>1329</v>
      </c>
      <c r="C2" s="1303"/>
      <c r="D2" s="1304" t="s">
        <v>1363</v>
      </c>
      <c r="E2" s="1305"/>
      <c r="F2" s="1305"/>
      <c r="G2" s="1306"/>
      <c r="H2" s="1304" t="s">
        <v>1364</v>
      </c>
      <c r="I2" s="1305"/>
      <c r="J2" s="1305"/>
      <c r="K2" s="1305"/>
      <c r="L2" s="1305"/>
      <c r="M2" s="1305"/>
      <c r="N2" s="1305"/>
      <c r="O2" s="1305"/>
      <c r="P2" s="1305"/>
      <c r="Q2" s="1305"/>
      <c r="R2" s="1305"/>
      <c r="S2" s="1306"/>
      <c r="T2" s="884"/>
      <c r="U2" s="884"/>
      <c r="V2" s="884"/>
      <c r="W2" s="884"/>
      <c r="X2" s="884"/>
      <c r="Y2" s="884"/>
      <c r="Z2" s="884"/>
      <c r="AA2" s="884"/>
      <c r="AB2" s="884"/>
      <c r="AC2" s="884"/>
      <c r="AD2" s="884"/>
    </row>
    <row r="3" spans="1:30">
      <c r="A3" s="1295"/>
      <c r="B3" s="1303"/>
      <c r="C3" s="1303"/>
      <c r="D3" s="1304" t="s">
        <v>1365</v>
      </c>
      <c r="E3" s="1306"/>
      <c r="F3" s="1304" t="s">
        <v>1366</v>
      </c>
      <c r="G3" s="1306"/>
      <c r="H3" s="1304" t="s">
        <v>1367</v>
      </c>
      <c r="I3" s="1306"/>
      <c r="J3" s="1304" t="s">
        <v>1368</v>
      </c>
      <c r="K3" s="1306"/>
      <c r="L3" s="1304" t="s">
        <v>1369</v>
      </c>
      <c r="M3" s="1306"/>
      <c r="N3" s="1304" t="s">
        <v>1370</v>
      </c>
      <c r="O3" s="1306"/>
      <c r="P3" s="1304" t="s">
        <v>1371</v>
      </c>
      <c r="Q3" s="1306"/>
      <c r="R3" s="1304" t="s">
        <v>1372</v>
      </c>
      <c r="S3" s="1306"/>
      <c r="T3" s="884"/>
      <c r="U3" s="884"/>
      <c r="V3" s="884"/>
      <c r="W3" s="884"/>
      <c r="X3" s="884"/>
      <c r="Y3" s="884"/>
      <c r="Z3" s="884"/>
      <c r="AA3" s="884"/>
      <c r="AB3" s="884"/>
      <c r="AC3" s="884"/>
      <c r="AD3" s="884"/>
    </row>
    <row r="4" spans="1:30" ht="90">
      <c r="A4" s="1295"/>
      <c r="B4" s="1071" t="s">
        <v>556</v>
      </c>
      <c r="C4" s="1071" t="s">
        <v>558</v>
      </c>
      <c r="D4" s="1071" t="s">
        <v>556</v>
      </c>
      <c r="E4" s="1071" t="s">
        <v>558</v>
      </c>
      <c r="F4" s="1071" t="s">
        <v>556</v>
      </c>
      <c r="G4" s="1071" t="s">
        <v>558</v>
      </c>
      <c r="H4" s="1071" t="s">
        <v>556</v>
      </c>
      <c r="I4" s="1071" t="s">
        <v>558</v>
      </c>
      <c r="J4" s="1071" t="s">
        <v>556</v>
      </c>
      <c r="K4" s="1071" t="s">
        <v>558</v>
      </c>
      <c r="L4" s="1071" t="s">
        <v>556</v>
      </c>
      <c r="M4" s="1071" t="s">
        <v>558</v>
      </c>
      <c r="N4" s="1071" t="s">
        <v>556</v>
      </c>
      <c r="O4" s="1071" t="s">
        <v>558</v>
      </c>
      <c r="P4" s="1071" t="s">
        <v>556</v>
      </c>
      <c r="Q4" s="1071" t="s">
        <v>558</v>
      </c>
      <c r="R4" s="1071" t="s">
        <v>556</v>
      </c>
      <c r="S4" s="1071" t="s">
        <v>558</v>
      </c>
      <c r="T4" s="884"/>
      <c r="U4" s="884"/>
      <c r="V4" s="884"/>
      <c r="W4" s="884"/>
      <c r="X4" s="884"/>
      <c r="Y4" s="884"/>
      <c r="Z4" s="884"/>
      <c r="AA4" s="884"/>
      <c r="AB4" s="884"/>
      <c r="AC4" s="884"/>
      <c r="AD4" s="884"/>
    </row>
    <row r="5" spans="1:30">
      <c r="A5" s="1072" t="s">
        <v>15</v>
      </c>
      <c r="B5" s="1073">
        <v>164</v>
      </c>
      <c r="C5" s="1074">
        <v>138894.238535515</v>
      </c>
      <c r="D5" s="1073">
        <v>164</v>
      </c>
      <c r="E5" s="1074">
        <v>138894.238535515</v>
      </c>
      <c r="F5" s="1073">
        <v>0</v>
      </c>
      <c r="G5" s="1074">
        <v>0</v>
      </c>
      <c r="H5" s="1073">
        <v>34</v>
      </c>
      <c r="I5" s="1074">
        <v>65789.156822244986</v>
      </c>
      <c r="J5" s="1073">
        <v>13</v>
      </c>
      <c r="K5" s="1074">
        <v>6397.5824789000008</v>
      </c>
      <c r="L5" s="1073">
        <v>82</v>
      </c>
      <c r="M5" s="1074">
        <v>41864.389565000005</v>
      </c>
      <c r="N5" s="1073">
        <v>33</v>
      </c>
      <c r="O5" s="1074">
        <v>24804.894336000001</v>
      </c>
      <c r="P5" s="1075">
        <v>2</v>
      </c>
      <c r="Q5" s="1074">
        <v>38.213999999999999</v>
      </c>
      <c r="R5" s="1076">
        <v>0</v>
      </c>
      <c r="S5" s="1076">
        <v>0</v>
      </c>
      <c r="T5" s="884"/>
      <c r="U5" s="1077"/>
      <c r="V5" s="1077"/>
      <c r="W5" s="1077"/>
      <c r="X5" s="1077"/>
      <c r="Y5" s="1078"/>
      <c r="Z5" s="1078"/>
      <c r="AA5" s="1077"/>
      <c r="AB5" s="1077"/>
      <c r="AC5" s="1077"/>
      <c r="AD5" s="1077"/>
    </row>
    <row r="6" spans="1:30">
      <c r="A6" s="1079" t="s">
        <v>14</v>
      </c>
      <c r="B6" s="1080">
        <f>SUM(B7:B17)</f>
        <v>201</v>
      </c>
      <c r="C6" s="1080">
        <f t="shared" ref="C6:S6" si="0">SUM(C7:C17)</f>
        <v>62758.152309899997</v>
      </c>
      <c r="D6" s="1080">
        <f t="shared" si="0"/>
        <v>200</v>
      </c>
      <c r="E6" s="1080">
        <f t="shared" si="0"/>
        <v>42200.942306700003</v>
      </c>
      <c r="F6" s="1080">
        <f t="shared" si="0"/>
        <v>1</v>
      </c>
      <c r="G6" s="1080">
        <f t="shared" si="0"/>
        <v>20557.23</v>
      </c>
      <c r="H6" s="1080">
        <f t="shared" si="0"/>
        <v>34</v>
      </c>
      <c r="I6" s="1080">
        <f t="shared" si="0"/>
        <v>14119.396800799997</v>
      </c>
      <c r="J6" s="1080">
        <f t="shared" si="0"/>
        <v>12</v>
      </c>
      <c r="K6" s="1080">
        <f t="shared" si="0"/>
        <v>2175.3160000000003</v>
      </c>
      <c r="L6" s="1080">
        <f t="shared" si="0"/>
        <v>114</v>
      </c>
      <c r="M6" s="1080">
        <f t="shared" si="0"/>
        <v>36580.222719700003</v>
      </c>
      <c r="N6" s="1080">
        <f t="shared" si="0"/>
        <v>32</v>
      </c>
      <c r="O6" s="1080">
        <f t="shared" si="0"/>
        <v>8093.4239069999994</v>
      </c>
      <c r="P6" s="1080">
        <f t="shared" si="0"/>
        <v>9</v>
      </c>
      <c r="Q6" s="1080">
        <f t="shared" si="0"/>
        <v>1789.7859999999998</v>
      </c>
      <c r="R6" s="1080">
        <f t="shared" si="0"/>
        <v>0</v>
      </c>
      <c r="S6" s="1080">
        <f t="shared" si="0"/>
        <v>0</v>
      </c>
      <c r="T6" s="884"/>
      <c r="U6" s="1077"/>
      <c r="V6" s="1077"/>
      <c r="W6" s="1077"/>
      <c r="X6" s="1077"/>
      <c r="Y6" s="1078"/>
      <c r="Z6" s="1078"/>
      <c r="AA6" s="1077"/>
      <c r="AB6" s="1077"/>
      <c r="AC6" s="1077"/>
      <c r="AD6" s="884"/>
    </row>
    <row r="7" spans="1:30" ht="30">
      <c r="A7" s="1081" t="s">
        <v>13</v>
      </c>
      <c r="B7" s="1082">
        <v>15</v>
      </c>
      <c r="C7" s="1083">
        <v>4957.42</v>
      </c>
      <c r="D7" s="1082">
        <v>15</v>
      </c>
      <c r="E7" s="1083">
        <v>4957.42</v>
      </c>
      <c r="F7" s="1082">
        <v>0</v>
      </c>
      <c r="G7" s="1082">
        <v>0</v>
      </c>
      <c r="H7" s="1082">
        <v>3</v>
      </c>
      <c r="I7" s="1083">
        <v>136.78</v>
      </c>
      <c r="J7" s="1082">
        <v>1</v>
      </c>
      <c r="K7" s="1083">
        <v>60</v>
      </c>
      <c r="L7" s="1082">
        <v>7</v>
      </c>
      <c r="M7" s="1083">
        <v>4408.03</v>
      </c>
      <c r="N7" s="1082">
        <v>2</v>
      </c>
      <c r="O7" s="1083">
        <v>211.49</v>
      </c>
      <c r="P7" s="1082">
        <v>2</v>
      </c>
      <c r="Q7" s="1083">
        <v>141.12</v>
      </c>
      <c r="R7" s="1076">
        <v>0</v>
      </c>
      <c r="S7" s="1076">
        <v>0</v>
      </c>
      <c r="T7" s="884"/>
      <c r="U7" s="1077"/>
      <c r="V7" s="1077"/>
      <c r="W7" s="1077"/>
      <c r="X7" s="1077"/>
      <c r="Y7" s="1078"/>
      <c r="Z7" s="1078"/>
      <c r="AA7" s="1077"/>
      <c r="AB7" s="1077"/>
      <c r="AC7" s="1077"/>
      <c r="AD7" s="884"/>
    </row>
    <row r="8" spans="1:30" ht="30">
      <c r="A8" s="1081" t="s">
        <v>12</v>
      </c>
      <c r="B8" s="1082">
        <v>19</v>
      </c>
      <c r="C8" s="1083">
        <v>32319.129999999997</v>
      </c>
      <c r="D8" s="1082">
        <v>18</v>
      </c>
      <c r="E8" s="1083">
        <v>11761.9</v>
      </c>
      <c r="F8" s="1082">
        <v>1</v>
      </c>
      <c r="G8" s="1083">
        <v>20557.23</v>
      </c>
      <c r="H8" s="1082">
        <v>3</v>
      </c>
      <c r="I8" s="1083">
        <v>7036.86</v>
      </c>
      <c r="J8" s="1082">
        <v>1</v>
      </c>
      <c r="K8" s="1083">
        <v>1501.73</v>
      </c>
      <c r="L8" s="1082">
        <v>11</v>
      </c>
      <c r="M8" s="1083">
        <v>22060.5364606</v>
      </c>
      <c r="N8" s="1082">
        <v>3</v>
      </c>
      <c r="O8" s="1083">
        <v>139.15132</v>
      </c>
      <c r="P8" s="1082">
        <v>1</v>
      </c>
      <c r="Q8" s="1083">
        <v>1580.85</v>
      </c>
      <c r="R8" s="1076">
        <v>0</v>
      </c>
      <c r="S8" s="1076">
        <v>0</v>
      </c>
      <c r="T8" s="884"/>
      <c r="U8" s="1077"/>
      <c r="V8" s="1077"/>
      <c r="W8" s="1077"/>
      <c r="X8" s="1077"/>
      <c r="Y8" s="1078"/>
      <c r="Z8" s="1078"/>
      <c r="AA8" s="1077"/>
      <c r="AB8" s="1077"/>
      <c r="AC8" s="1077"/>
      <c r="AD8" s="884"/>
    </row>
    <row r="9" spans="1:30" ht="30">
      <c r="A9" s="1081" t="s">
        <v>11</v>
      </c>
      <c r="B9" s="1082">
        <v>12</v>
      </c>
      <c r="C9" s="1083">
        <v>1468.84</v>
      </c>
      <c r="D9" s="1082">
        <v>12</v>
      </c>
      <c r="E9" s="1083">
        <v>1468.84</v>
      </c>
      <c r="F9" s="1082">
        <v>0</v>
      </c>
      <c r="G9" s="1082">
        <v>0</v>
      </c>
      <c r="H9" s="1082">
        <v>0</v>
      </c>
      <c r="I9" s="1082">
        <v>0</v>
      </c>
      <c r="J9" s="1082">
        <v>2</v>
      </c>
      <c r="K9" s="1083">
        <v>16.21</v>
      </c>
      <c r="L9" s="1082">
        <v>8</v>
      </c>
      <c r="M9" s="1083">
        <v>1029.6499999999999</v>
      </c>
      <c r="N9" s="1082">
        <v>2</v>
      </c>
      <c r="O9" s="1083">
        <v>422.98</v>
      </c>
      <c r="P9" s="1082">
        <v>0</v>
      </c>
      <c r="Q9" s="1082">
        <v>0</v>
      </c>
      <c r="R9" s="1082">
        <v>0</v>
      </c>
      <c r="S9" s="1082">
        <v>0</v>
      </c>
      <c r="T9" s="884"/>
      <c r="U9" s="1077"/>
      <c r="V9" s="1077"/>
      <c r="W9" s="1077"/>
      <c r="X9" s="1077"/>
      <c r="Y9" s="1078"/>
      <c r="Z9" s="1078"/>
      <c r="AA9" s="1077"/>
      <c r="AB9" s="1077"/>
      <c r="AC9" s="1077"/>
      <c r="AD9" s="884"/>
    </row>
    <row r="10" spans="1:30" ht="30">
      <c r="A10" s="1081" t="s">
        <v>10</v>
      </c>
      <c r="B10" s="1082">
        <v>14</v>
      </c>
      <c r="C10" s="1083">
        <v>280.76</v>
      </c>
      <c r="D10" s="1082">
        <v>14</v>
      </c>
      <c r="E10" s="1083">
        <v>280.76</v>
      </c>
      <c r="F10" s="1082">
        <v>0</v>
      </c>
      <c r="G10" s="1082">
        <v>0</v>
      </c>
      <c r="H10" s="1082">
        <v>1</v>
      </c>
      <c r="I10" s="1082">
        <v>4.5</v>
      </c>
      <c r="J10" s="1082">
        <v>1</v>
      </c>
      <c r="K10" s="1083">
        <v>1.9</v>
      </c>
      <c r="L10" s="1082">
        <v>9</v>
      </c>
      <c r="M10" s="1083">
        <v>210.17625000000001</v>
      </c>
      <c r="N10" s="1082">
        <v>2</v>
      </c>
      <c r="O10" s="1083">
        <v>57.991186999999996</v>
      </c>
      <c r="P10" s="1082">
        <v>1</v>
      </c>
      <c r="Q10" s="1082">
        <v>6.19</v>
      </c>
      <c r="R10" s="1082">
        <v>0</v>
      </c>
      <c r="S10" s="1082">
        <v>0</v>
      </c>
      <c r="T10" s="884"/>
      <c r="U10" s="1077"/>
      <c r="V10" s="1077"/>
      <c r="W10" s="1077"/>
      <c r="X10" s="1077"/>
      <c r="Y10" s="1078"/>
      <c r="Z10" s="1078"/>
      <c r="AA10" s="1077"/>
      <c r="AB10" s="1077"/>
      <c r="AC10" s="1077"/>
      <c r="AD10" s="884"/>
    </row>
    <row r="11" spans="1:30" ht="30">
      <c r="A11" s="1081" t="s">
        <v>9</v>
      </c>
      <c r="B11" s="1084">
        <v>8</v>
      </c>
      <c r="C11" s="1084">
        <v>945.05</v>
      </c>
      <c r="D11" s="1084">
        <v>8</v>
      </c>
      <c r="E11" s="1084">
        <v>945.05</v>
      </c>
      <c r="F11" s="1082">
        <v>0</v>
      </c>
      <c r="G11" s="1082">
        <v>0</v>
      </c>
      <c r="H11" s="1082">
        <v>2</v>
      </c>
      <c r="I11" s="1082">
        <v>25.74</v>
      </c>
      <c r="J11" s="1082">
        <v>0</v>
      </c>
      <c r="K11" s="1082">
        <v>0</v>
      </c>
      <c r="L11" s="1082">
        <v>5</v>
      </c>
      <c r="M11" s="1085">
        <v>914.06</v>
      </c>
      <c r="N11" s="1086">
        <v>1</v>
      </c>
      <c r="O11" s="1086">
        <v>5.25</v>
      </c>
      <c r="P11" s="1086">
        <v>0</v>
      </c>
      <c r="Q11" s="1086">
        <v>0</v>
      </c>
      <c r="R11" s="1087">
        <v>0</v>
      </c>
      <c r="S11" s="1087">
        <v>0</v>
      </c>
      <c r="T11" s="884"/>
      <c r="U11" s="1077"/>
      <c r="V11" s="1077"/>
      <c r="W11" s="1077"/>
      <c r="X11" s="1077"/>
      <c r="Y11" s="1078"/>
      <c r="Z11" s="1078"/>
      <c r="AA11" s="1077"/>
      <c r="AB11" s="1077"/>
      <c r="AC11" s="1077"/>
      <c r="AD11" s="884"/>
    </row>
    <row r="12" spans="1:30" ht="30">
      <c r="A12" s="1081" t="s">
        <v>8</v>
      </c>
      <c r="B12" s="1084">
        <v>30</v>
      </c>
      <c r="C12" s="1084">
        <v>2712.0340000000001</v>
      </c>
      <c r="D12" s="1084">
        <v>30</v>
      </c>
      <c r="E12" s="1084">
        <v>2712.0529967999996</v>
      </c>
      <c r="F12" s="1088">
        <v>0</v>
      </c>
      <c r="G12" s="1088">
        <v>0</v>
      </c>
      <c r="H12" s="1089">
        <v>5</v>
      </c>
      <c r="I12" s="1084">
        <v>636.69000000000005</v>
      </c>
      <c r="J12" s="1084">
        <v>2</v>
      </c>
      <c r="K12" s="1084">
        <v>41.654000000000003</v>
      </c>
      <c r="L12" s="1084">
        <v>19</v>
      </c>
      <c r="M12" s="1084">
        <v>1173.73</v>
      </c>
      <c r="N12" s="1084">
        <v>4</v>
      </c>
      <c r="O12" s="1084">
        <v>859.96</v>
      </c>
      <c r="P12" s="1088">
        <v>0</v>
      </c>
      <c r="Q12" s="1088">
        <v>0</v>
      </c>
      <c r="R12" s="1088">
        <v>0</v>
      </c>
      <c r="S12" s="1088">
        <v>0</v>
      </c>
      <c r="T12" s="884"/>
      <c r="U12" s="1077"/>
      <c r="V12" s="1077"/>
      <c r="W12" s="1077"/>
      <c r="X12" s="1077"/>
      <c r="Y12" s="1078"/>
      <c r="Z12" s="1078"/>
      <c r="AA12" s="1077"/>
      <c r="AB12" s="1077"/>
      <c r="AC12" s="1077"/>
      <c r="AD12" s="884"/>
    </row>
    <row r="13" spans="1:30" ht="30">
      <c r="A13" s="1081" t="s">
        <v>7</v>
      </c>
      <c r="B13" s="1084">
        <v>25</v>
      </c>
      <c r="C13" s="1082">
        <v>1418.8554250999996</v>
      </c>
      <c r="D13" s="1084">
        <v>25</v>
      </c>
      <c r="E13" s="1082">
        <v>1418.8554250999996</v>
      </c>
      <c r="F13" s="1082">
        <v>0</v>
      </c>
      <c r="G13" s="1082">
        <v>0</v>
      </c>
      <c r="H13" s="1084">
        <v>4</v>
      </c>
      <c r="I13" s="1082">
        <v>126.44999999999999</v>
      </c>
      <c r="J13" s="1084">
        <v>1</v>
      </c>
      <c r="K13" s="1082">
        <v>26.02</v>
      </c>
      <c r="L13" s="1084">
        <v>14</v>
      </c>
      <c r="M13" s="1082">
        <v>369.77492509999996</v>
      </c>
      <c r="N13" s="1084">
        <v>4</v>
      </c>
      <c r="O13" s="1082">
        <v>881.90049999999997</v>
      </c>
      <c r="P13" s="1084">
        <v>2</v>
      </c>
      <c r="Q13" s="1082">
        <v>14.71</v>
      </c>
      <c r="R13" s="1082">
        <v>0</v>
      </c>
      <c r="S13" s="1082">
        <v>0</v>
      </c>
      <c r="T13" s="884"/>
      <c r="U13" s="1077"/>
      <c r="V13" s="1077"/>
      <c r="W13" s="1077"/>
      <c r="X13" s="1077"/>
      <c r="Y13" s="1078"/>
      <c r="Z13" s="1078"/>
      <c r="AA13" s="1077"/>
      <c r="AB13" s="1077"/>
      <c r="AC13" s="1077"/>
      <c r="AD13" s="884"/>
    </row>
    <row r="14" spans="1:30" ht="30">
      <c r="A14" s="1081" t="s">
        <v>6</v>
      </c>
      <c r="B14" s="1084">
        <v>19</v>
      </c>
      <c r="C14" s="1082">
        <v>11729.04</v>
      </c>
      <c r="D14" s="1084">
        <v>19</v>
      </c>
      <c r="E14" s="1082">
        <v>11729.04</v>
      </c>
      <c r="F14" s="1082">
        <v>0</v>
      </c>
      <c r="G14" s="1082">
        <v>0</v>
      </c>
      <c r="H14" s="1084">
        <v>4</v>
      </c>
      <c r="I14" s="1082">
        <v>4903.17</v>
      </c>
      <c r="J14" s="1084">
        <v>0</v>
      </c>
      <c r="K14" s="1082">
        <v>0</v>
      </c>
      <c r="L14" s="1084">
        <v>11</v>
      </c>
      <c r="M14" s="1082">
        <v>3605.95</v>
      </c>
      <c r="N14" s="1084">
        <v>4</v>
      </c>
      <c r="O14" s="1082">
        <v>3219.92</v>
      </c>
      <c r="P14" s="1084">
        <v>0</v>
      </c>
      <c r="Q14" s="1082">
        <v>0</v>
      </c>
      <c r="R14" s="1082">
        <v>0</v>
      </c>
      <c r="S14" s="1082">
        <v>0</v>
      </c>
      <c r="T14" s="884"/>
      <c r="U14" s="1077"/>
      <c r="V14" s="1077"/>
      <c r="W14" s="1077"/>
      <c r="X14" s="1077"/>
      <c r="Y14" s="1078"/>
      <c r="Z14" s="1078"/>
      <c r="AA14" s="1077"/>
      <c r="AB14" s="1077"/>
      <c r="AC14" s="1077"/>
      <c r="AD14" s="884"/>
    </row>
    <row r="15" spans="1:30" ht="30">
      <c r="A15" s="1081" t="s">
        <v>5</v>
      </c>
      <c r="B15" s="1084">
        <v>21</v>
      </c>
      <c r="C15" s="1082">
        <v>5235.1768847999992</v>
      </c>
      <c r="D15" s="1084">
        <v>21</v>
      </c>
      <c r="E15" s="1082">
        <v>5235.1768847999992</v>
      </c>
      <c r="F15" s="1082">
        <v>0</v>
      </c>
      <c r="G15" s="1082">
        <v>0</v>
      </c>
      <c r="H15" s="1084">
        <v>3</v>
      </c>
      <c r="I15" s="1082">
        <v>933.7458008000001</v>
      </c>
      <c r="J15" s="1084">
        <v>2</v>
      </c>
      <c r="K15" s="1082">
        <v>485.2</v>
      </c>
      <c r="L15" s="1084">
        <v>12</v>
      </c>
      <c r="M15" s="1082">
        <v>2248.3050839999996</v>
      </c>
      <c r="N15" s="1084">
        <v>2</v>
      </c>
      <c r="O15" s="1082">
        <v>1533.97</v>
      </c>
      <c r="P15" s="1084">
        <v>2</v>
      </c>
      <c r="Q15" s="1082">
        <v>33.956000000000003</v>
      </c>
      <c r="R15" s="1082">
        <v>0</v>
      </c>
      <c r="S15" s="1082">
        <v>0</v>
      </c>
      <c r="T15" s="884"/>
      <c r="U15" s="1077"/>
      <c r="V15" s="1077"/>
      <c r="W15" s="1077"/>
      <c r="X15" s="1077"/>
      <c r="Y15" s="1078"/>
      <c r="Z15" s="1078"/>
      <c r="AA15" s="1077"/>
      <c r="AB15" s="1077"/>
      <c r="AC15" s="1077"/>
      <c r="AD15" s="884"/>
    </row>
    <row r="16" spans="1:30" ht="51">
      <c r="A16" s="933" t="s">
        <v>4</v>
      </c>
      <c r="B16" s="1084">
        <v>21</v>
      </c>
      <c r="C16" s="1082">
        <v>1121.826</v>
      </c>
      <c r="D16" s="1084">
        <v>21</v>
      </c>
      <c r="E16" s="1082">
        <v>1121.826</v>
      </c>
      <c r="F16" s="1082">
        <v>0</v>
      </c>
      <c r="G16" s="1082">
        <v>0</v>
      </c>
      <c r="H16" s="1084">
        <v>4</v>
      </c>
      <c r="I16" s="1082">
        <v>116.06100000000001</v>
      </c>
      <c r="J16" s="1084">
        <v>1</v>
      </c>
      <c r="K16" s="1082">
        <v>29.591999999999999</v>
      </c>
      <c r="L16" s="1084">
        <v>12</v>
      </c>
      <c r="M16" s="1082">
        <v>401.98</v>
      </c>
      <c r="N16" s="1084">
        <v>4</v>
      </c>
      <c r="O16" s="1082">
        <v>574.19190000000003</v>
      </c>
      <c r="P16" s="1084">
        <v>0</v>
      </c>
      <c r="Q16" s="1082">
        <v>0</v>
      </c>
      <c r="R16" s="1082">
        <v>0</v>
      </c>
      <c r="S16" s="1082">
        <v>0</v>
      </c>
      <c r="T16" s="884"/>
      <c r="U16" s="1077"/>
      <c r="V16" s="1077"/>
      <c r="W16" s="1077"/>
      <c r="X16" s="1077"/>
      <c r="Y16" s="1078"/>
      <c r="Z16" s="1078"/>
      <c r="AA16" s="1077"/>
      <c r="AB16" s="1077"/>
      <c r="AC16" s="1077"/>
      <c r="AD16" s="884"/>
    </row>
    <row r="17" spans="1:30" ht="51">
      <c r="A17" s="933" t="s">
        <v>1373</v>
      </c>
      <c r="B17" s="1084">
        <v>17</v>
      </c>
      <c r="C17" s="1082">
        <v>570.02</v>
      </c>
      <c r="D17" s="1084">
        <v>17</v>
      </c>
      <c r="E17" s="1082">
        <v>570.02099999999996</v>
      </c>
      <c r="F17" s="1082">
        <v>0</v>
      </c>
      <c r="G17" s="1082">
        <v>0</v>
      </c>
      <c r="H17" s="1084">
        <v>5</v>
      </c>
      <c r="I17" s="1082">
        <v>199.4</v>
      </c>
      <c r="J17" s="1084">
        <v>1</v>
      </c>
      <c r="K17" s="1082">
        <v>13.01</v>
      </c>
      <c r="L17" s="1084">
        <v>6</v>
      </c>
      <c r="M17" s="1082">
        <v>158.03</v>
      </c>
      <c r="N17" s="1084">
        <v>4</v>
      </c>
      <c r="O17" s="1082">
        <v>186.619</v>
      </c>
      <c r="P17" s="1084">
        <v>1</v>
      </c>
      <c r="Q17" s="1082">
        <v>12.96</v>
      </c>
      <c r="R17" s="1082">
        <v>0</v>
      </c>
      <c r="S17" s="1082">
        <v>0</v>
      </c>
      <c r="T17" s="884"/>
      <c r="U17" s="1077"/>
      <c r="V17" s="1077"/>
      <c r="W17" s="1077"/>
      <c r="X17" s="1077"/>
      <c r="Y17" s="1078"/>
      <c r="Z17" s="1078"/>
      <c r="AA17" s="1077"/>
      <c r="AB17" s="1077"/>
      <c r="AC17" s="1077"/>
      <c r="AD17" s="884"/>
    </row>
    <row r="18" spans="1:30" ht="48" customHeight="1">
      <c r="A18" s="1307" t="s">
        <v>1374</v>
      </c>
      <c r="B18" s="1307"/>
      <c r="C18" s="1307"/>
      <c r="D18" s="1307"/>
      <c r="E18" s="1307"/>
      <c r="F18" s="1307"/>
      <c r="G18" s="1307"/>
      <c r="H18" s="1307"/>
      <c r="I18" s="1307"/>
      <c r="J18" s="1090"/>
      <c r="K18" s="1090"/>
      <c r="L18" s="1090"/>
      <c r="M18" s="1090"/>
      <c r="N18" s="1090"/>
      <c r="O18" s="1090"/>
      <c r="P18" s="1090"/>
      <c r="Q18" s="1090"/>
      <c r="R18" s="1070"/>
      <c r="S18" s="1070"/>
    </row>
    <row r="19" spans="1:30" ht="32.25" customHeight="1">
      <c r="A19" s="1233" t="s">
        <v>1251</v>
      </c>
      <c r="B19" s="1233"/>
      <c r="C19" s="1233"/>
      <c r="D19" s="1233"/>
      <c r="E19" s="1233"/>
      <c r="F19" s="1091"/>
      <c r="G19" s="1091"/>
      <c r="H19" s="1091"/>
      <c r="I19" s="1091"/>
      <c r="J19" s="937"/>
      <c r="K19" s="937"/>
      <c r="L19" s="937"/>
      <c r="M19" s="1090"/>
      <c r="N19" s="1090"/>
      <c r="O19" s="1090"/>
      <c r="P19" s="1090"/>
      <c r="Q19" s="1090"/>
      <c r="R19" s="1070"/>
      <c r="S19" s="1070"/>
    </row>
    <row r="20" spans="1:30" ht="32.25" customHeight="1">
      <c r="A20" s="1300" t="s">
        <v>25</v>
      </c>
      <c r="B20" s="1300"/>
      <c r="C20" s="1092"/>
      <c r="D20" s="1092"/>
      <c r="E20" s="1092"/>
      <c r="F20" s="1093"/>
      <c r="G20" s="1093"/>
      <c r="H20" s="1093"/>
      <c r="I20" s="1093"/>
      <c r="J20" s="1090"/>
      <c r="K20" s="1090"/>
      <c r="L20" s="1090"/>
      <c r="M20" s="1090"/>
      <c r="N20" s="1090"/>
      <c r="O20" s="1090"/>
      <c r="P20" s="1090"/>
      <c r="Q20" s="1090"/>
      <c r="R20" s="1094"/>
      <c r="S20" s="884"/>
    </row>
    <row r="21" spans="1:30">
      <c r="A21" s="884"/>
      <c r="B21" s="1077"/>
      <c r="C21" s="1077"/>
      <c r="D21" s="1077"/>
      <c r="E21" s="1077"/>
      <c r="F21" s="1077"/>
      <c r="G21" s="884"/>
      <c r="H21" s="884"/>
      <c r="I21" s="1077"/>
      <c r="J21" s="1077"/>
      <c r="K21" s="1077"/>
      <c r="L21" s="1077"/>
      <c r="M21" s="1077"/>
      <c r="N21" s="1077"/>
      <c r="O21" s="1077"/>
      <c r="P21" s="1077"/>
      <c r="Q21" s="1077"/>
      <c r="R21" s="1077"/>
      <c r="S21" s="1077"/>
    </row>
    <row r="22" spans="1:30">
      <c r="A22" s="884"/>
      <c r="B22" s="1077"/>
      <c r="C22" s="1077"/>
      <c r="D22" s="1077"/>
      <c r="E22" s="1077"/>
      <c r="F22" s="1077"/>
      <c r="G22" s="1077"/>
      <c r="H22" s="1077"/>
      <c r="I22" s="1077"/>
      <c r="J22" s="1077"/>
      <c r="K22" s="1077"/>
      <c r="L22" s="1077"/>
      <c r="M22" s="1077"/>
      <c r="N22" s="1077"/>
      <c r="O22" s="1077"/>
      <c r="P22" s="1077"/>
      <c r="Q22" s="1077"/>
      <c r="R22" s="1077"/>
      <c r="S22" s="1077"/>
    </row>
    <row r="23" spans="1:30">
      <c r="A23" s="884"/>
      <c r="B23" s="1077"/>
      <c r="C23" s="1077"/>
      <c r="D23" s="1077"/>
      <c r="E23" s="1077"/>
      <c r="F23" s="1077"/>
      <c r="G23" s="1077"/>
      <c r="H23" s="1077"/>
      <c r="I23" s="1077"/>
      <c r="J23" s="1077"/>
      <c r="K23" s="1077"/>
      <c r="L23" s="1077"/>
      <c r="M23" s="1077"/>
      <c r="N23" s="1077"/>
      <c r="O23" s="1077"/>
      <c r="P23" s="1077"/>
      <c r="Q23" s="1077"/>
      <c r="R23" s="1077"/>
      <c r="S23" s="1077"/>
    </row>
    <row r="24" spans="1:30">
      <c r="A24" s="884"/>
      <c r="B24" s="884"/>
      <c r="C24" s="884"/>
      <c r="D24" s="884"/>
      <c r="E24" s="884"/>
      <c r="F24" s="884"/>
      <c r="G24" s="884"/>
      <c r="H24" s="884"/>
      <c r="I24" s="884"/>
      <c r="J24" s="884"/>
      <c r="K24" s="884"/>
      <c r="L24" s="884"/>
      <c r="M24" s="884"/>
      <c r="N24" s="884"/>
      <c r="O24" s="884"/>
      <c r="P24" s="884"/>
      <c r="Q24" s="884"/>
      <c r="R24" s="884"/>
      <c r="S24" s="884"/>
    </row>
    <row r="25" spans="1:30">
      <c r="A25" s="884"/>
      <c r="B25" s="884"/>
      <c r="C25" s="884"/>
      <c r="D25" s="884"/>
      <c r="E25" s="884"/>
      <c r="F25" s="884"/>
      <c r="G25" s="884"/>
      <c r="H25" s="884"/>
      <c r="I25" s="884"/>
      <c r="J25" s="884"/>
      <c r="K25" s="884"/>
      <c r="L25" s="884"/>
      <c r="M25" s="884"/>
      <c r="N25" s="884"/>
      <c r="O25" s="884"/>
      <c r="P25" s="884"/>
      <c r="Q25" s="884"/>
      <c r="R25" s="884"/>
      <c r="S25" s="884"/>
    </row>
    <row r="29" spans="1:30">
      <c r="A29" s="884"/>
      <c r="B29" s="884"/>
      <c r="C29" s="884"/>
      <c r="D29" s="884"/>
      <c r="E29" s="884"/>
      <c r="F29" s="884"/>
      <c r="G29" s="884"/>
      <c r="H29" s="884"/>
      <c r="I29" s="884"/>
      <c r="J29" s="884" t="s">
        <v>216</v>
      </c>
      <c r="K29" s="884"/>
      <c r="L29" s="884"/>
      <c r="M29" s="884"/>
      <c r="N29" s="884"/>
      <c r="O29" s="884"/>
      <c r="P29" s="884"/>
      <c r="Q29" s="884"/>
      <c r="R29" s="884"/>
      <c r="S29" s="884"/>
    </row>
  </sheetData>
  <mergeCells count="16">
    <mergeCell ref="A20:B20"/>
    <mergeCell ref="A1:N1"/>
    <mergeCell ref="A2:A4"/>
    <mergeCell ref="B2:C3"/>
    <mergeCell ref="D2:G2"/>
    <mergeCell ref="H2:S2"/>
    <mergeCell ref="D3:E3"/>
    <mergeCell ref="F3:G3"/>
    <mergeCell ref="H3:I3"/>
    <mergeCell ref="J3:K3"/>
    <mergeCell ref="L3:M3"/>
    <mergeCell ref="N3:O3"/>
    <mergeCell ref="P3:Q3"/>
    <mergeCell ref="R3:S3"/>
    <mergeCell ref="A18:I18"/>
    <mergeCell ref="A19:E1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Klassify>
  <SNO>1</SNO>
  <KDate>2023-03-16 17:16:23</KDate>
  <Classification>SEBI-PUBLIC</Classification>
  <Subclassification/>
  <HostName>MUM0128007</HostName>
  <Domain_User>SEBINT/8007</Domain_User>
  <IPAdd>10.88.99.23</IPAdd>
  <FilePath>Book1</FilePath>
  <KID>6C3C8C09061F638145837839402257</KID>
  <UniqueName/>
  <Suggested/>
  <Justification/>
</Klassify>
</file>

<file path=customXml/itemProps1.xml><?xml version="1.0" encoding="utf-8"?>
<ds:datastoreItem xmlns:ds="http://schemas.openxmlformats.org/officeDocument/2006/customXml" ds:itemID="{E4A8A4BA-0B6B-4092-B304-DCA4F0B383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75</vt:i4>
      </vt:variant>
      <vt:variant>
        <vt:lpstr>Named Ranges</vt:lpstr>
      </vt:variant>
      <vt:variant>
        <vt:i4>10</vt:i4>
      </vt:variant>
    </vt:vector>
  </HeadingPairs>
  <TitlesOfParts>
    <vt:vector size="85" baseType="lpstr">
      <vt:lpstr>Data Summary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 </vt:lpstr>
      <vt:lpstr>60</vt:lpstr>
      <vt:lpstr>61</vt:lpstr>
      <vt:lpstr>62</vt:lpstr>
      <vt:lpstr>63</vt:lpstr>
      <vt:lpstr>64</vt:lpstr>
      <vt:lpstr>65</vt:lpstr>
      <vt:lpstr>66</vt:lpstr>
      <vt:lpstr>67</vt:lpstr>
      <vt:lpstr>68</vt:lpstr>
      <vt:lpstr>69</vt:lpstr>
      <vt:lpstr>70</vt:lpstr>
      <vt:lpstr>71</vt:lpstr>
      <vt:lpstr>72</vt:lpstr>
      <vt:lpstr>73</vt:lpstr>
      <vt:lpstr>74</vt:lpstr>
      <vt:lpstr>'64'!Print_Area</vt:lpstr>
      <vt:lpstr>'65'!Print_Area</vt:lpstr>
      <vt:lpstr>'66'!Print_Area</vt:lpstr>
      <vt:lpstr>'67'!Print_Area</vt:lpstr>
      <vt:lpstr>'68'!Print_Area</vt:lpstr>
      <vt:lpstr>'69'!Print_Area</vt:lpstr>
      <vt:lpstr>'70'!Print_Area</vt:lpstr>
      <vt:lpstr>'71'!Print_Area</vt:lpstr>
      <vt:lpstr>'72'!Print_Area</vt:lpstr>
      <vt:lpstr>'73'!Print_Area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MANINDER SINGH</dc:creator>
  <cp:lastModifiedBy>MANINDER SINGH</cp:lastModifiedBy>
  <dcterms:created xsi:type="dcterms:W3CDTF">2023-03-16T11:41:59Z</dcterms:created>
  <dcterms:modified xsi:type="dcterms:W3CDTF">2023-04-12T04:20:34Z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SEBI-PUBLIC</vt:lpwstr>
  </property>
  <property fmtid="{D5CDD505-2E9C-101B-9397-08002B2CF9AE}" pid="3" name="Rules">
    <vt:lpwstr/>
  </property>
  <property fmtid="{D5CDD505-2E9C-101B-9397-08002B2CF9AE}" pid="4" name="KID">
    <vt:lpwstr>6C3C8C09061F638145837839402257</vt:lpwstr>
  </property>
</Properties>
</file>