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S\SEBI Reports\230725_Abhignan Dande_\July-August 2025\"/>
    </mc:Choice>
  </mc:AlternateContent>
  <xr:revisionPtr revIDLastSave="0" documentId="13_ncr:1_{EDCB6F87-D078-46FC-A4FB-5005E9B51232}" xr6:coauthVersionLast="47" xr6:coauthVersionMax="47" xr10:uidLastSave="{00000000-0000-0000-0000-000000000000}"/>
  <bookViews>
    <workbookView xWindow="-120" yWindow="-120" windowWidth="20730" windowHeight="11040" xr2:uid="{CD633CD0-E7F8-45F3-844E-37F0AE0CCECB}"/>
  </bookViews>
  <sheets>
    <sheet name="Aug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21" i="1" s="1"/>
  <c r="N18" i="1"/>
  <c r="N19" i="1"/>
  <c r="N20" i="1"/>
  <c r="C21" i="1"/>
  <c r="D21" i="1"/>
  <c r="E21" i="1"/>
  <c r="F21" i="1"/>
  <c r="G21" i="1"/>
  <c r="H21" i="1"/>
  <c r="I21" i="1"/>
  <c r="J21" i="1"/>
  <c r="K21" i="1"/>
  <c r="L21" i="1"/>
  <c r="M21" i="1"/>
  <c r="O21" i="1"/>
  <c r="P21" i="1"/>
  <c r="Q21" i="1"/>
  <c r="N30" i="1"/>
  <c r="N31" i="1"/>
  <c r="N34" i="1" s="1"/>
  <c r="N32" i="1"/>
  <c r="N33" i="1"/>
  <c r="C34" i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C47" i="1"/>
  <c r="D47" i="1"/>
  <c r="E47" i="1"/>
  <c r="F47" i="1"/>
  <c r="G47" i="1"/>
  <c r="H47" i="1"/>
  <c r="I47" i="1"/>
  <c r="J47" i="1"/>
  <c r="K47" i="1"/>
  <c r="L47" i="1"/>
  <c r="M47" i="1"/>
  <c r="O47" i="1"/>
  <c r="P47" i="1"/>
  <c r="Q47" i="1"/>
  <c r="N56" i="1"/>
  <c r="N60" i="1" s="1"/>
  <c r="N57" i="1"/>
  <c r="N58" i="1"/>
  <c r="N59" i="1"/>
  <c r="C60" i="1"/>
  <c r="D60" i="1"/>
  <c r="E60" i="1"/>
  <c r="F60" i="1"/>
  <c r="G60" i="1"/>
  <c r="H60" i="1"/>
  <c r="I60" i="1"/>
  <c r="J60" i="1"/>
  <c r="K60" i="1"/>
  <c r="L60" i="1"/>
  <c r="M60" i="1"/>
  <c r="O60" i="1"/>
  <c r="P60" i="1"/>
  <c r="Q60" i="1"/>
  <c r="N69" i="1"/>
  <c r="N70" i="1"/>
  <c r="N71" i="1"/>
  <c r="N72" i="1"/>
  <c r="C73" i="1"/>
  <c r="D73" i="1"/>
  <c r="E73" i="1"/>
  <c r="F73" i="1"/>
  <c r="G73" i="1"/>
  <c r="H73" i="1"/>
  <c r="I73" i="1"/>
  <c r="J73" i="1"/>
  <c r="K73" i="1"/>
  <c r="L73" i="1"/>
  <c r="M73" i="1"/>
  <c r="O73" i="1"/>
  <c r="P73" i="1"/>
  <c r="Q73" i="1"/>
  <c r="D82" i="1"/>
  <c r="D83" i="1"/>
  <c r="D88" i="1"/>
  <c r="C89" i="1"/>
  <c r="D87" i="1" s="1"/>
  <c r="F95" i="1"/>
  <c r="F100" i="1"/>
  <c r="C101" i="1"/>
  <c r="D95" i="1" s="1"/>
  <c r="E101" i="1"/>
  <c r="F93" i="1" s="1"/>
  <c r="F99" i="1" l="1"/>
  <c r="F98" i="1"/>
  <c r="F101" i="1" s="1"/>
  <c r="F96" i="1"/>
  <c r="F94" i="1"/>
  <c r="D86" i="1"/>
  <c r="D85" i="1"/>
  <c r="N47" i="1"/>
  <c r="N73" i="1"/>
  <c r="D98" i="1"/>
  <c r="D94" i="1"/>
  <c r="F97" i="1"/>
  <c r="D84" i="1"/>
  <c r="D97" i="1"/>
  <c r="D100" i="1"/>
  <c r="D96" i="1"/>
  <c r="D81" i="1"/>
  <c r="D89" i="1" s="1"/>
  <c r="D93" i="1"/>
  <c r="D99" i="1"/>
  <c r="D101" i="1" l="1"/>
</calcChain>
</file>

<file path=xl/sharedStrings.xml><?xml version="1.0" encoding="utf-8"?>
<sst xmlns="http://schemas.openxmlformats.org/spreadsheetml/2006/main" count="229" uniqueCount="47">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</sst>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95B8-4967-44AD-99C3-D39689D2FE49}">
  <dimension ref="A1:Q102"/>
  <sheetViews>
    <sheetView tabSelected="1" zoomScale="80" workbookViewId="0">
      <selection sqref="A1:Q1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9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 x14ac:dyDescent="0.25">
      <c r="A1" s="23" t="s">
        <v>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0" customHeight="1" x14ac:dyDescent="0.25">
      <c r="A2" s="24" t="s">
        <v>40</v>
      </c>
      <c r="B2" s="24" t="s">
        <v>39</v>
      </c>
      <c r="C2" s="26" t="s">
        <v>38</v>
      </c>
      <c r="D2" s="26"/>
      <c r="E2" s="26"/>
      <c r="F2" s="26" t="s">
        <v>37</v>
      </c>
      <c r="G2" s="26"/>
      <c r="H2" s="26"/>
      <c r="I2" s="26" t="s">
        <v>36</v>
      </c>
      <c r="J2" s="26"/>
      <c r="K2" s="26"/>
      <c r="L2" s="26" t="s">
        <v>35</v>
      </c>
      <c r="M2" s="26"/>
      <c r="N2" s="9" t="s">
        <v>34</v>
      </c>
      <c r="O2" s="26" t="s">
        <v>33</v>
      </c>
      <c r="P2" s="26"/>
      <c r="Q2" s="26"/>
    </row>
    <row r="3" spans="1:17" ht="60" x14ac:dyDescent="0.25">
      <c r="A3" s="25"/>
      <c r="B3" s="25"/>
      <c r="C3" s="18" t="s">
        <v>26</v>
      </c>
      <c r="D3" s="18" t="s">
        <v>32</v>
      </c>
      <c r="E3" s="18" t="s">
        <v>31</v>
      </c>
      <c r="F3" s="18" t="s">
        <v>26</v>
      </c>
      <c r="G3" s="18" t="s">
        <v>30</v>
      </c>
      <c r="H3" s="18" t="s">
        <v>27</v>
      </c>
      <c r="I3" s="18" t="s">
        <v>26</v>
      </c>
      <c r="J3" s="18" t="s">
        <v>29</v>
      </c>
      <c r="K3" s="18" t="s">
        <v>27</v>
      </c>
      <c r="L3" s="18" t="s">
        <v>28</v>
      </c>
      <c r="M3" s="18" t="s">
        <v>27</v>
      </c>
      <c r="N3" s="18" t="s">
        <v>27</v>
      </c>
      <c r="O3" s="18" t="s">
        <v>26</v>
      </c>
      <c r="P3" s="18" t="s">
        <v>25</v>
      </c>
      <c r="Q3" s="18" t="s">
        <v>24</v>
      </c>
    </row>
    <row r="4" spans="1:17" x14ac:dyDescent="0.25">
      <c r="A4" s="27">
        <v>45870</v>
      </c>
      <c r="B4" s="19" t="s">
        <v>23</v>
      </c>
      <c r="C4" s="21">
        <v>575</v>
      </c>
      <c r="D4" s="21">
        <v>10779</v>
      </c>
      <c r="E4" s="20">
        <v>3355717.7207663553</v>
      </c>
      <c r="F4" s="21">
        <v>110</v>
      </c>
      <c r="G4" s="21">
        <v>391</v>
      </c>
      <c r="H4" s="20">
        <v>24555.066800000004</v>
      </c>
      <c r="I4" s="21">
        <v>88</v>
      </c>
      <c r="J4" s="21">
        <v>174</v>
      </c>
      <c r="K4" s="20">
        <v>53107.064994362976</v>
      </c>
      <c r="L4" s="21">
        <v>109</v>
      </c>
      <c r="M4" s="20">
        <v>10.876100000000001</v>
      </c>
      <c r="N4" s="20">
        <f>E4+H4-K4+M4-Q4</f>
        <v>2002.0695246588439</v>
      </c>
      <c r="O4" s="21">
        <v>582</v>
      </c>
      <c r="P4" s="21">
        <v>10901</v>
      </c>
      <c r="Q4" s="20">
        <v>3325174.5291473335</v>
      </c>
    </row>
    <row r="5" spans="1:17" x14ac:dyDescent="0.25">
      <c r="A5" s="28"/>
      <c r="B5" s="19" t="s">
        <v>22</v>
      </c>
      <c r="C5" s="21">
        <v>96</v>
      </c>
      <c r="D5" s="21">
        <v>223</v>
      </c>
      <c r="E5" s="20">
        <v>54796.873349999936</v>
      </c>
      <c r="F5" s="21">
        <v>3</v>
      </c>
      <c r="G5" s="21">
        <v>3</v>
      </c>
      <c r="H5" s="20">
        <v>207.0505</v>
      </c>
      <c r="I5" s="21">
        <v>6</v>
      </c>
      <c r="J5" s="21">
        <v>7</v>
      </c>
      <c r="K5" s="20">
        <v>870.5</v>
      </c>
      <c r="L5" s="21">
        <v>2</v>
      </c>
      <c r="M5" s="20">
        <v>7.0000000000000007E-2</v>
      </c>
      <c r="N5" s="20">
        <f>E5+H5-K5+M5-Q5</f>
        <v>16.520000000025902</v>
      </c>
      <c r="O5" s="21">
        <v>94</v>
      </c>
      <c r="P5" s="21">
        <v>220</v>
      </c>
      <c r="Q5" s="20">
        <v>54116.973849999908</v>
      </c>
    </row>
    <row r="6" spans="1:17" x14ac:dyDescent="0.25">
      <c r="A6" s="28"/>
      <c r="B6" s="19" t="s">
        <v>21</v>
      </c>
      <c r="C6" s="21">
        <v>63</v>
      </c>
      <c r="D6" s="21">
        <v>2565</v>
      </c>
      <c r="E6" s="20">
        <v>26830.597815813748</v>
      </c>
      <c r="F6" s="21">
        <v>7</v>
      </c>
      <c r="G6" s="21">
        <v>49</v>
      </c>
      <c r="H6" s="20">
        <v>711.12999999999988</v>
      </c>
      <c r="I6" s="21">
        <v>8</v>
      </c>
      <c r="J6" s="21">
        <v>33</v>
      </c>
      <c r="K6" s="20">
        <v>283.2600000000001</v>
      </c>
      <c r="L6" s="21">
        <v>0</v>
      </c>
      <c r="M6" s="20">
        <v>0</v>
      </c>
      <c r="N6" s="20">
        <f>E6+H6-K6+M6-Q6</f>
        <v>134.6499999999578</v>
      </c>
      <c r="O6" s="21">
        <v>62</v>
      </c>
      <c r="P6" s="21">
        <v>2587</v>
      </c>
      <c r="Q6" s="20">
        <v>27123.817815813793</v>
      </c>
    </row>
    <row r="7" spans="1:17" x14ac:dyDescent="0.25">
      <c r="A7" s="29"/>
      <c r="B7" s="19" t="s">
        <v>2</v>
      </c>
      <c r="C7" s="21">
        <v>100</v>
      </c>
      <c r="D7" s="21">
        <v>1047</v>
      </c>
      <c r="E7" s="20">
        <v>32416.946803601255</v>
      </c>
      <c r="F7" s="21">
        <v>8</v>
      </c>
      <c r="G7" s="21">
        <v>28</v>
      </c>
      <c r="H7" s="20">
        <v>496.36899999999986</v>
      </c>
      <c r="I7" s="21">
        <v>10</v>
      </c>
      <c r="J7" s="21">
        <v>11</v>
      </c>
      <c r="K7" s="20">
        <v>432.49549999999999</v>
      </c>
      <c r="L7" s="21">
        <v>5</v>
      </c>
      <c r="M7" s="20">
        <v>2.9999999999999995E-2</v>
      </c>
      <c r="N7" s="20">
        <f>E7+H7-K7+M7-Q7</f>
        <v>-43.120200000015757</v>
      </c>
      <c r="O7" s="21">
        <v>101</v>
      </c>
      <c r="P7" s="21">
        <v>1059</v>
      </c>
      <c r="Q7" s="20">
        <v>32523.970503601267</v>
      </c>
    </row>
    <row r="8" spans="1:17" x14ac:dyDescent="0.25">
      <c r="A8" s="19"/>
      <c r="B8" s="18" t="s">
        <v>1</v>
      </c>
      <c r="C8" s="17">
        <f t="shared" ref="C8:Q8" si="0">SUM(C4:C7)</f>
        <v>834</v>
      </c>
      <c r="D8" s="17">
        <f t="shared" si="0"/>
        <v>14614</v>
      </c>
      <c r="E8" s="16">
        <f t="shared" si="0"/>
        <v>3469762.1387357707</v>
      </c>
      <c r="F8" s="17">
        <f t="shared" si="0"/>
        <v>128</v>
      </c>
      <c r="G8" s="17">
        <f t="shared" si="0"/>
        <v>471</v>
      </c>
      <c r="H8" s="16">
        <f t="shared" si="0"/>
        <v>25969.616300000005</v>
      </c>
      <c r="I8" s="17">
        <f t="shared" si="0"/>
        <v>112</v>
      </c>
      <c r="J8" s="17">
        <f t="shared" si="0"/>
        <v>225</v>
      </c>
      <c r="K8" s="16">
        <f t="shared" si="0"/>
        <v>54693.320494362975</v>
      </c>
      <c r="L8" s="17">
        <f t="shared" si="0"/>
        <v>116</v>
      </c>
      <c r="M8" s="16">
        <f t="shared" si="0"/>
        <v>10.976100000000001</v>
      </c>
      <c r="N8" s="16">
        <f t="shared" si="0"/>
        <v>2110.1193246588118</v>
      </c>
      <c r="O8" s="17">
        <f t="shared" si="0"/>
        <v>839</v>
      </c>
      <c r="P8" s="17">
        <f t="shared" si="0"/>
        <v>14767</v>
      </c>
      <c r="Q8" s="16">
        <f t="shared" si="0"/>
        <v>3438939.2913167481</v>
      </c>
    </row>
    <row r="9" spans="1:17" x14ac:dyDescent="0.25">
      <c r="A9" s="2" t="s">
        <v>20</v>
      </c>
    </row>
    <row r="10" spans="1:17" x14ac:dyDescent="0.25">
      <c r="A10" s="2" t="s">
        <v>19</v>
      </c>
    </row>
    <row r="11" spans="1:17" s="22" customFormat="1" x14ac:dyDescent="0.25">
      <c r="A11" s="2" t="s">
        <v>18</v>
      </c>
    </row>
    <row r="12" spans="1:17" s="22" customFormat="1" x14ac:dyDescent="0.25">
      <c r="A12" s="2" t="s">
        <v>17</v>
      </c>
    </row>
    <row r="13" spans="1:17" s="22" customFormat="1" x14ac:dyDescent="0.25">
      <c r="A13" s="2"/>
    </row>
    <row r="14" spans="1:17" ht="15.75" x14ac:dyDescent="0.25">
      <c r="A14" s="23" t="s">
        <v>45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27.75" customHeight="1" x14ac:dyDescent="0.25">
      <c r="A15" s="24" t="s">
        <v>40</v>
      </c>
      <c r="B15" s="24" t="s">
        <v>39</v>
      </c>
      <c r="C15" s="26" t="s">
        <v>38</v>
      </c>
      <c r="D15" s="26"/>
      <c r="E15" s="26"/>
      <c r="F15" s="26" t="s">
        <v>37</v>
      </c>
      <c r="G15" s="26"/>
      <c r="H15" s="26"/>
      <c r="I15" s="26" t="s">
        <v>36</v>
      </c>
      <c r="J15" s="26"/>
      <c r="K15" s="26"/>
      <c r="L15" s="26" t="s">
        <v>35</v>
      </c>
      <c r="M15" s="26"/>
      <c r="N15" s="9" t="s">
        <v>34</v>
      </c>
      <c r="O15" s="26" t="s">
        <v>33</v>
      </c>
      <c r="P15" s="26"/>
      <c r="Q15" s="26"/>
    </row>
    <row r="16" spans="1:17" ht="64.5" customHeight="1" x14ac:dyDescent="0.25">
      <c r="A16" s="25"/>
      <c r="B16" s="25"/>
      <c r="C16" s="18" t="s">
        <v>26</v>
      </c>
      <c r="D16" s="18" t="s">
        <v>32</v>
      </c>
      <c r="E16" s="18" t="s">
        <v>31</v>
      </c>
      <c r="F16" s="18" t="s">
        <v>26</v>
      </c>
      <c r="G16" s="18" t="s">
        <v>30</v>
      </c>
      <c r="H16" s="18" t="s">
        <v>27</v>
      </c>
      <c r="I16" s="18" t="s">
        <v>26</v>
      </c>
      <c r="J16" s="18" t="s">
        <v>29</v>
      </c>
      <c r="K16" s="18" t="s">
        <v>27</v>
      </c>
      <c r="L16" s="18" t="s">
        <v>28</v>
      </c>
      <c r="M16" s="18" t="s">
        <v>27</v>
      </c>
      <c r="N16" s="18" t="s">
        <v>27</v>
      </c>
      <c r="O16" s="18" t="s">
        <v>26</v>
      </c>
      <c r="P16" s="18" t="s">
        <v>25</v>
      </c>
      <c r="Q16" s="18" t="s">
        <v>24</v>
      </c>
    </row>
    <row r="17" spans="1:17" x14ac:dyDescent="0.25">
      <c r="A17" s="27">
        <v>45870</v>
      </c>
      <c r="B17" s="19" t="s">
        <v>23</v>
      </c>
      <c r="C17" s="21">
        <v>321</v>
      </c>
      <c r="D17" s="21">
        <v>5936</v>
      </c>
      <c r="E17" s="20">
        <v>3271280.9710564911</v>
      </c>
      <c r="F17" s="21">
        <v>58</v>
      </c>
      <c r="G17" s="21">
        <v>172</v>
      </c>
      <c r="H17" s="20">
        <v>23193.292399999988</v>
      </c>
      <c r="I17" s="21">
        <v>55</v>
      </c>
      <c r="J17" s="21">
        <v>87</v>
      </c>
      <c r="K17" s="20">
        <v>52375.301416112976</v>
      </c>
      <c r="L17" s="21">
        <v>91</v>
      </c>
      <c r="M17" s="20">
        <v>7.1190999999999969</v>
      </c>
      <c r="N17" s="20">
        <f>E17+H17-K17+M17-Q17</f>
        <v>1573.4958386234939</v>
      </c>
      <c r="O17" s="21">
        <v>325</v>
      </c>
      <c r="P17" s="21">
        <v>5987</v>
      </c>
      <c r="Q17" s="20">
        <v>3240532.5853017545</v>
      </c>
    </row>
    <row r="18" spans="1:17" x14ac:dyDescent="0.25">
      <c r="A18" s="28"/>
      <c r="B18" s="19" t="s">
        <v>22</v>
      </c>
      <c r="C18" s="21">
        <v>65</v>
      </c>
      <c r="D18" s="21">
        <v>145</v>
      </c>
      <c r="E18" s="20">
        <v>21759.902999999962</v>
      </c>
      <c r="F18" s="21">
        <v>1</v>
      </c>
      <c r="G18" s="21">
        <v>1</v>
      </c>
      <c r="H18" s="20">
        <v>200</v>
      </c>
      <c r="I18" s="21">
        <v>4</v>
      </c>
      <c r="J18" s="21">
        <v>5</v>
      </c>
      <c r="K18" s="20">
        <v>864.49</v>
      </c>
      <c r="L18" s="21">
        <v>2</v>
      </c>
      <c r="M18" s="20">
        <v>7.0000000000000007E-2</v>
      </c>
      <c r="N18" s="20">
        <f>E18+H18-K18+M18-Q18</f>
        <v>16.303999999992811</v>
      </c>
      <c r="O18" s="21">
        <v>63</v>
      </c>
      <c r="P18" s="21">
        <v>141</v>
      </c>
      <c r="Q18" s="20">
        <v>21079.178999999967</v>
      </c>
    </row>
    <row r="19" spans="1:17" x14ac:dyDescent="0.25">
      <c r="A19" s="28"/>
      <c r="B19" s="19" t="s">
        <v>21</v>
      </c>
      <c r="C19" s="21">
        <v>51</v>
      </c>
      <c r="D19" s="21">
        <v>167</v>
      </c>
      <c r="E19" s="20">
        <v>7735.2653158140129</v>
      </c>
      <c r="F19" s="21">
        <v>2</v>
      </c>
      <c r="G19" s="21">
        <v>3</v>
      </c>
      <c r="H19" s="20">
        <v>209.48</v>
      </c>
      <c r="I19" s="21">
        <v>5</v>
      </c>
      <c r="J19" s="21">
        <v>7</v>
      </c>
      <c r="K19" s="20">
        <v>180.98999999999998</v>
      </c>
      <c r="L19" s="21">
        <v>0</v>
      </c>
      <c r="M19" s="20">
        <v>0</v>
      </c>
      <c r="N19" s="20">
        <f>E19+H19-K19+M19-Q19</f>
        <v>50.850000000004002</v>
      </c>
      <c r="O19" s="21">
        <v>50</v>
      </c>
      <c r="P19" s="21">
        <v>165</v>
      </c>
      <c r="Q19" s="20">
        <v>7712.9053158140086</v>
      </c>
    </row>
    <row r="20" spans="1:17" x14ac:dyDescent="0.25">
      <c r="A20" s="29"/>
      <c r="B20" s="19" t="s">
        <v>2</v>
      </c>
      <c r="C20" s="21">
        <v>69</v>
      </c>
      <c r="D20" s="21">
        <v>840</v>
      </c>
      <c r="E20" s="20">
        <v>24044.585099999931</v>
      </c>
      <c r="F20" s="21">
        <v>6</v>
      </c>
      <c r="G20" s="21">
        <v>26</v>
      </c>
      <c r="H20" s="20">
        <v>466.24899999999985</v>
      </c>
      <c r="I20" s="21">
        <v>9</v>
      </c>
      <c r="J20" s="21">
        <v>10</v>
      </c>
      <c r="K20" s="20">
        <v>432.21550000000002</v>
      </c>
      <c r="L20" s="21">
        <v>1</v>
      </c>
      <c r="M20" s="20">
        <v>0.02</v>
      </c>
      <c r="N20" s="20">
        <f>E20+H20-K20+M20-Q20</f>
        <v>-43.12220000002344</v>
      </c>
      <c r="O20" s="21">
        <v>70</v>
      </c>
      <c r="P20" s="21">
        <v>852</v>
      </c>
      <c r="Q20" s="20">
        <v>24121.760799999956</v>
      </c>
    </row>
    <row r="21" spans="1:17" x14ac:dyDescent="0.25">
      <c r="A21" s="19"/>
      <c r="B21" s="18" t="s">
        <v>1</v>
      </c>
      <c r="C21" s="17">
        <f t="shared" ref="C21:Q21" si="1">SUM(C17:C20)</f>
        <v>506</v>
      </c>
      <c r="D21" s="17">
        <f t="shared" si="1"/>
        <v>7088</v>
      </c>
      <c r="E21" s="16">
        <f t="shared" si="1"/>
        <v>3324820.7244723048</v>
      </c>
      <c r="F21" s="17">
        <f t="shared" si="1"/>
        <v>67</v>
      </c>
      <c r="G21" s="17">
        <f t="shared" si="1"/>
        <v>202</v>
      </c>
      <c r="H21" s="16">
        <f t="shared" si="1"/>
        <v>24069.021399999987</v>
      </c>
      <c r="I21" s="17">
        <f t="shared" si="1"/>
        <v>73</v>
      </c>
      <c r="J21" s="17">
        <f t="shared" si="1"/>
        <v>109</v>
      </c>
      <c r="K21" s="16">
        <f t="shared" si="1"/>
        <v>53852.99691611297</v>
      </c>
      <c r="L21" s="17">
        <f t="shared" si="1"/>
        <v>94</v>
      </c>
      <c r="M21" s="16">
        <f t="shared" si="1"/>
        <v>7.2090999999999967</v>
      </c>
      <c r="N21" s="16">
        <f t="shared" si="1"/>
        <v>1597.5276386234673</v>
      </c>
      <c r="O21" s="17">
        <f t="shared" si="1"/>
        <v>508</v>
      </c>
      <c r="P21" s="17">
        <f t="shared" si="1"/>
        <v>7145</v>
      </c>
      <c r="Q21" s="16">
        <f t="shared" si="1"/>
        <v>3293446.4304175684</v>
      </c>
    </row>
    <row r="22" spans="1:17" x14ac:dyDescent="0.25">
      <c r="A22" s="2" t="s">
        <v>20</v>
      </c>
    </row>
    <row r="23" spans="1:17" x14ac:dyDescent="0.25">
      <c r="A23" s="2" t="s">
        <v>19</v>
      </c>
    </row>
    <row r="24" spans="1:17" s="2" customFormat="1" x14ac:dyDescent="0.25">
      <c r="A24" s="2" t="s">
        <v>18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s="2" customFormat="1" x14ac:dyDescent="0.25">
      <c r="A25" s="2" t="s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s="2" customFormat="1" x14ac:dyDescent="0.2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5.75" x14ac:dyDescent="0.25">
      <c r="A27" s="23" t="s">
        <v>44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36.75" customHeight="1" x14ac:dyDescent="0.25">
      <c r="A28" s="24" t="s">
        <v>40</v>
      </c>
      <c r="B28" s="24" t="s">
        <v>39</v>
      </c>
      <c r="C28" s="26" t="s">
        <v>38</v>
      </c>
      <c r="D28" s="26"/>
      <c r="E28" s="26"/>
      <c r="F28" s="26" t="s">
        <v>37</v>
      </c>
      <c r="G28" s="26"/>
      <c r="H28" s="26"/>
      <c r="I28" s="26" t="s">
        <v>36</v>
      </c>
      <c r="J28" s="26"/>
      <c r="K28" s="26"/>
      <c r="L28" s="26" t="s">
        <v>35</v>
      </c>
      <c r="M28" s="26"/>
      <c r="N28" s="9" t="s">
        <v>34</v>
      </c>
      <c r="O28" s="26" t="s">
        <v>33</v>
      </c>
      <c r="P28" s="26"/>
      <c r="Q28" s="26"/>
    </row>
    <row r="29" spans="1:17" ht="63" customHeight="1" x14ac:dyDescent="0.25">
      <c r="A29" s="25"/>
      <c r="B29" s="25"/>
      <c r="C29" s="18" t="s">
        <v>26</v>
      </c>
      <c r="D29" s="18" t="s">
        <v>32</v>
      </c>
      <c r="E29" s="18" t="s">
        <v>31</v>
      </c>
      <c r="F29" s="18" t="s">
        <v>26</v>
      </c>
      <c r="G29" s="18" t="s">
        <v>30</v>
      </c>
      <c r="H29" s="18" t="s">
        <v>27</v>
      </c>
      <c r="I29" s="18" t="s">
        <v>26</v>
      </c>
      <c r="J29" s="18" t="s">
        <v>29</v>
      </c>
      <c r="K29" s="18" t="s">
        <v>27</v>
      </c>
      <c r="L29" s="18" t="s">
        <v>28</v>
      </c>
      <c r="M29" s="18" t="s">
        <v>27</v>
      </c>
      <c r="N29" s="18" t="s">
        <v>27</v>
      </c>
      <c r="O29" s="18" t="s">
        <v>26</v>
      </c>
      <c r="P29" s="18" t="s">
        <v>25</v>
      </c>
      <c r="Q29" s="18" t="s">
        <v>24</v>
      </c>
    </row>
    <row r="30" spans="1:17" x14ac:dyDescent="0.25">
      <c r="A30" s="27">
        <v>45870</v>
      </c>
      <c r="B30" s="19" t="s">
        <v>23</v>
      </c>
      <c r="C30" s="21">
        <v>385</v>
      </c>
      <c r="D30" s="21">
        <v>4843</v>
      </c>
      <c r="E30" s="20">
        <v>84436.749709918091</v>
      </c>
      <c r="F30" s="21">
        <v>53</v>
      </c>
      <c r="G30" s="21">
        <v>219</v>
      </c>
      <c r="H30" s="20">
        <v>1361.7743999999991</v>
      </c>
      <c r="I30" s="21">
        <v>34</v>
      </c>
      <c r="J30" s="21">
        <v>87</v>
      </c>
      <c r="K30" s="20">
        <v>731.76357824999968</v>
      </c>
      <c r="L30" s="21">
        <v>18</v>
      </c>
      <c r="M30" s="20">
        <v>3.7570000000000001</v>
      </c>
      <c r="N30" s="20">
        <f>E30+H30-K30+M30-Q30</f>
        <v>428.57368601599592</v>
      </c>
      <c r="O30" s="21">
        <v>389</v>
      </c>
      <c r="P30" s="21">
        <v>4914</v>
      </c>
      <c r="Q30" s="20">
        <v>84641.943845652087</v>
      </c>
    </row>
    <row r="31" spans="1:17" x14ac:dyDescent="0.25">
      <c r="A31" s="28"/>
      <c r="B31" s="19" t="s">
        <v>22</v>
      </c>
      <c r="C31" s="21">
        <v>38</v>
      </c>
      <c r="D31" s="21">
        <v>78</v>
      </c>
      <c r="E31" s="20">
        <v>33036.970349999989</v>
      </c>
      <c r="F31" s="21">
        <v>2</v>
      </c>
      <c r="G31" s="21">
        <v>2</v>
      </c>
      <c r="H31" s="20">
        <v>7.0504999999999995</v>
      </c>
      <c r="I31" s="21">
        <v>2</v>
      </c>
      <c r="J31" s="21">
        <v>2</v>
      </c>
      <c r="K31" s="20">
        <v>6.01</v>
      </c>
      <c r="L31" s="21">
        <v>0</v>
      </c>
      <c r="M31" s="20">
        <v>0</v>
      </c>
      <c r="N31" s="20">
        <f>E31+H31-K31+M31-Q31</f>
        <v>0.21599999999307329</v>
      </c>
      <c r="O31" s="21">
        <v>38</v>
      </c>
      <c r="P31" s="21">
        <v>79</v>
      </c>
      <c r="Q31" s="20">
        <v>33037.794849999991</v>
      </c>
    </row>
    <row r="32" spans="1:17" x14ac:dyDescent="0.25">
      <c r="A32" s="28"/>
      <c r="B32" s="19" t="s">
        <v>21</v>
      </c>
      <c r="C32" s="21">
        <v>22</v>
      </c>
      <c r="D32" s="21">
        <v>2398</v>
      </c>
      <c r="E32" s="20">
        <v>19095.33249999995</v>
      </c>
      <c r="F32" s="21">
        <v>5</v>
      </c>
      <c r="G32" s="21">
        <v>46</v>
      </c>
      <c r="H32" s="20">
        <v>501.64999999999992</v>
      </c>
      <c r="I32" s="21">
        <v>3</v>
      </c>
      <c r="J32" s="21">
        <v>26</v>
      </c>
      <c r="K32" s="20">
        <v>102.26999999999998</v>
      </c>
      <c r="L32" s="21">
        <v>0</v>
      </c>
      <c r="M32" s="20">
        <v>0</v>
      </c>
      <c r="N32" s="20">
        <f>E32+H32-K32+M32-Q32</f>
        <v>83.799999999977445</v>
      </c>
      <c r="O32" s="21">
        <v>22</v>
      </c>
      <c r="P32" s="21">
        <v>2422</v>
      </c>
      <c r="Q32" s="20">
        <v>19410.912499999973</v>
      </c>
    </row>
    <row r="33" spans="1:17" x14ac:dyDescent="0.25">
      <c r="A33" s="29"/>
      <c r="B33" s="19" t="s">
        <v>2</v>
      </c>
      <c r="C33" s="21">
        <v>41</v>
      </c>
      <c r="D33" s="21">
        <v>207</v>
      </c>
      <c r="E33" s="20">
        <v>8372.3617036013038</v>
      </c>
      <c r="F33" s="21">
        <v>2</v>
      </c>
      <c r="G33" s="21">
        <v>2</v>
      </c>
      <c r="H33" s="20">
        <v>30.12</v>
      </c>
      <c r="I33" s="21">
        <v>1</v>
      </c>
      <c r="J33" s="21">
        <v>1</v>
      </c>
      <c r="K33" s="20">
        <v>0.28000000000000003</v>
      </c>
      <c r="L33" s="21">
        <v>4</v>
      </c>
      <c r="M33" s="20">
        <v>0.01</v>
      </c>
      <c r="N33" s="20">
        <f>E33+H33-K33+M33-Q33</f>
        <v>2.0000000004074536E-3</v>
      </c>
      <c r="O33" s="21">
        <v>41</v>
      </c>
      <c r="P33" s="21">
        <v>207</v>
      </c>
      <c r="Q33" s="20">
        <v>8402.2097036013038</v>
      </c>
    </row>
    <row r="34" spans="1:17" x14ac:dyDescent="0.25">
      <c r="A34" s="19"/>
      <c r="B34" s="18" t="s">
        <v>1</v>
      </c>
      <c r="C34" s="17">
        <f t="shared" ref="C34:Q34" si="2">SUM(C30:C33)</f>
        <v>486</v>
      </c>
      <c r="D34" s="17">
        <f t="shared" si="2"/>
        <v>7526</v>
      </c>
      <c r="E34" s="16">
        <f t="shared" si="2"/>
        <v>144941.41426351934</v>
      </c>
      <c r="F34" s="17">
        <f t="shared" si="2"/>
        <v>62</v>
      </c>
      <c r="G34" s="17">
        <f t="shared" si="2"/>
        <v>269</v>
      </c>
      <c r="H34" s="16">
        <f t="shared" si="2"/>
        <v>1900.5948999999989</v>
      </c>
      <c r="I34" s="17">
        <f t="shared" si="2"/>
        <v>40</v>
      </c>
      <c r="J34" s="17">
        <f t="shared" si="2"/>
        <v>116</v>
      </c>
      <c r="K34" s="16">
        <f t="shared" si="2"/>
        <v>840.32357824999963</v>
      </c>
      <c r="L34" s="17">
        <f t="shared" si="2"/>
        <v>22</v>
      </c>
      <c r="M34" s="16">
        <f t="shared" si="2"/>
        <v>3.7669999999999999</v>
      </c>
      <c r="N34" s="16">
        <f t="shared" si="2"/>
        <v>512.59168601596684</v>
      </c>
      <c r="O34" s="17">
        <f t="shared" si="2"/>
        <v>490</v>
      </c>
      <c r="P34" s="17">
        <f t="shared" si="2"/>
        <v>7622</v>
      </c>
      <c r="Q34" s="16">
        <f t="shared" si="2"/>
        <v>145492.86089925337</v>
      </c>
    </row>
    <row r="35" spans="1:17" x14ac:dyDescent="0.25">
      <c r="A35" s="2" t="s">
        <v>20</v>
      </c>
    </row>
    <row r="36" spans="1:17" x14ac:dyDescent="0.25">
      <c r="A36" s="2" t="s">
        <v>19</v>
      </c>
    </row>
    <row r="37" spans="1:17" s="2" customFormat="1" x14ac:dyDescent="0.25">
      <c r="A37" s="2" t="s">
        <v>18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s="2" customFormat="1" x14ac:dyDescent="0.25">
      <c r="A38" s="2" t="s">
        <v>17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s="2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x14ac:dyDescent="0.25">
      <c r="A40" s="23" t="s">
        <v>43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30" customHeight="1" x14ac:dyDescent="0.25">
      <c r="A41" s="24" t="s">
        <v>40</v>
      </c>
      <c r="B41" s="24" t="s">
        <v>39</v>
      </c>
      <c r="C41" s="26" t="s">
        <v>38</v>
      </c>
      <c r="D41" s="26"/>
      <c r="E41" s="26"/>
      <c r="F41" s="26" t="s">
        <v>37</v>
      </c>
      <c r="G41" s="26"/>
      <c r="H41" s="26"/>
      <c r="I41" s="26" t="s">
        <v>36</v>
      </c>
      <c r="J41" s="26"/>
      <c r="K41" s="26"/>
      <c r="L41" s="26" t="s">
        <v>35</v>
      </c>
      <c r="M41" s="26"/>
      <c r="N41" s="9" t="s">
        <v>34</v>
      </c>
      <c r="O41" s="26" t="s">
        <v>33</v>
      </c>
      <c r="P41" s="26"/>
      <c r="Q41" s="26"/>
    </row>
    <row r="42" spans="1:17" ht="60" x14ac:dyDescent="0.25">
      <c r="A42" s="25"/>
      <c r="B42" s="25"/>
      <c r="C42" s="18" t="s">
        <v>26</v>
      </c>
      <c r="D42" s="18" t="s">
        <v>32</v>
      </c>
      <c r="E42" s="18" t="s">
        <v>31</v>
      </c>
      <c r="F42" s="18" t="s">
        <v>26</v>
      </c>
      <c r="G42" s="18" t="s">
        <v>30</v>
      </c>
      <c r="H42" s="18" t="s">
        <v>27</v>
      </c>
      <c r="I42" s="18" t="s">
        <v>26</v>
      </c>
      <c r="J42" s="18" t="s">
        <v>29</v>
      </c>
      <c r="K42" s="18" t="s">
        <v>27</v>
      </c>
      <c r="L42" s="18" t="s">
        <v>28</v>
      </c>
      <c r="M42" s="18" t="s">
        <v>27</v>
      </c>
      <c r="N42" s="18" t="s">
        <v>27</v>
      </c>
      <c r="O42" s="18" t="s">
        <v>26</v>
      </c>
      <c r="P42" s="18" t="s">
        <v>25</v>
      </c>
      <c r="Q42" s="18" t="s">
        <v>24</v>
      </c>
    </row>
    <row r="43" spans="1:17" x14ac:dyDescent="0.25">
      <c r="A43" s="27">
        <v>45870</v>
      </c>
      <c r="B43" s="19" t="s">
        <v>23</v>
      </c>
      <c r="C43" s="21">
        <v>3330</v>
      </c>
      <c r="D43" s="21">
        <v>9131</v>
      </c>
      <c r="E43" s="20">
        <v>1620427.7627686595</v>
      </c>
      <c r="F43" s="21">
        <v>196</v>
      </c>
      <c r="G43" s="21">
        <v>345</v>
      </c>
      <c r="H43" s="20">
        <v>33400.700411400001</v>
      </c>
      <c r="I43" s="21">
        <v>69</v>
      </c>
      <c r="J43" s="21">
        <v>142</v>
      </c>
      <c r="K43" s="20">
        <v>7603.935175485015</v>
      </c>
      <c r="L43" s="21">
        <v>94</v>
      </c>
      <c r="M43" s="20">
        <v>2523.6651745819995</v>
      </c>
      <c r="N43" s="20">
        <f>E43+H43-K43+M43-Q43</f>
        <v>1842.7663015162107</v>
      </c>
      <c r="O43" s="21">
        <v>3399</v>
      </c>
      <c r="P43" s="21">
        <v>9351</v>
      </c>
      <c r="Q43" s="20">
        <v>1646905.4268776404</v>
      </c>
    </row>
    <row r="44" spans="1:17" x14ac:dyDescent="0.25">
      <c r="A44" s="28"/>
      <c r="B44" s="19" t="s">
        <v>22</v>
      </c>
      <c r="C44" s="21">
        <v>752</v>
      </c>
      <c r="D44" s="21">
        <v>1239</v>
      </c>
      <c r="E44" s="20">
        <v>184618.01356694649</v>
      </c>
      <c r="F44" s="21">
        <v>34</v>
      </c>
      <c r="G44" s="21">
        <v>37</v>
      </c>
      <c r="H44" s="20">
        <v>1886.12</v>
      </c>
      <c r="I44" s="21">
        <v>13</v>
      </c>
      <c r="J44" s="21">
        <v>27</v>
      </c>
      <c r="K44" s="20">
        <v>1184.9684</v>
      </c>
      <c r="L44" s="21">
        <v>54</v>
      </c>
      <c r="M44" s="20">
        <v>682.92592900000011</v>
      </c>
      <c r="N44" s="20">
        <f>E44+H44-K44+M44-Q44</f>
        <v>223.76819699988118</v>
      </c>
      <c r="O44" s="21">
        <v>769</v>
      </c>
      <c r="P44" s="21">
        <v>1289</v>
      </c>
      <c r="Q44" s="20">
        <v>185778.32289894659</v>
      </c>
    </row>
    <row r="45" spans="1:17" x14ac:dyDescent="0.25">
      <c r="A45" s="28"/>
      <c r="B45" s="19" t="s">
        <v>21</v>
      </c>
      <c r="C45" s="21">
        <v>64</v>
      </c>
      <c r="D45" s="21">
        <v>693</v>
      </c>
      <c r="E45" s="20">
        <v>20073.541119999802</v>
      </c>
      <c r="F45" s="21">
        <v>9</v>
      </c>
      <c r="G45" s="21">
        <v>32</v>
      </c>
      <c r="H45" s="20">
        <v>170.41000000000003</v>
      </c>
      <c r="I45" s="21">
        <v>5</v>
      </c>
      <c r="J45" s="21">
        <v>22</v>
      </c>
      <c r="K45" s="20">
        <v>89.22999999999999</v>
      </c>
      <c r="L45" s="21">
        <v>0</v>
      </c>
      <c r="M45" s="20">
        <v>0</v>
      </c>
      <c r="N45" s="20">
        <f>E45+H45-K45+M45-Q45</f>
        <v>61.940000000005966</v>
      </c>
      <c r="O45" s="21">
        <v>65</v>
      </c>
      <c r="P45" s="21">
        <v>699</v>
      </c>
      <c r="Q45" s="20">
        <v>20092.781119999796</v>
      </c>
    </row>
    <row r="46" spans="1:17" x14ac:dyDescent="0.25">
      <c r="A46" s="29"/>
      <c r="B46" s="19" t="s">
        <v>2</v>
      </c>
      <c r="C46" s="21">
        <v>770</v>
      </c>
      <c r="D46" s="21">
        <v>1818</v>
      </c>
      <c r="E46" s="20">
        <v>350901.41929791175</v>
      </c>
      <c r="F46" s="21">
        <v>38</v>
      </c>
      <c r="G46" s="21">
        <v>55</v>
      </c>
      <c r="H46" s="20">
        <v>6050.7408019999993</v>
      </c>
      <c r="I46" s="21">
        <v>16</v>
      </c>
      <c r="J46" s="21">
        <v>20</v>
      </c>
      <c r="K46" s="20">
        <v>984.90301000000011</v>
      </c>
      <c r="L46" s="21">
        <v>43</v>
      </c>
      <c r="M46" s="20">
        <v>984.08167260000005</v>
      </c>
      <c r="N46" s="20">
        <f>E46+H46-K46+M46-Q46</f>
        <v>75.780759399931412</v>
      </c>
      <c r="O46" s="21">
        <v>780</v>
      </c>
      <c r="P46" s="21">
        <v>1891</v>
      </c>
      <c r="Q46" s="20">
        <v>356875.5580031118</v>
      </c>
    </row>
    <row r="47" spans="1:17" x14ac:dyDescent="0.25">
      <c r="A47" s="19"/>
      <c r="B47" s="18" t="s">
        <v>1</v>
      </c>
      <c r="C47" s="17">
        <f t="shared" ref="C47:Q47" si="3">SUM(C43:C46)</f>
        <v>4916</v>
      </c>
      <c r="D47" s="17">
        <f t="shared" si="3"/>
        <v>12881</v>
      </c>
      <c r="E47" s="16">
        <f t="shared" si="3"/>
        <v>2176020.7367535173</v>
      </c>
      <c r="F47" s="17">
        <f t="shared" si="3"/>
        <v>277</v>
      </c>
      <c r="G47" s="17">
        <f t="shared" si="3"/>
        <v>469</v>
      </c>
      <c r="H47" s="16">
        <f t="shared" si="3"/>
        <v>41507.971213400007</v>
      </c>
      <c r="I47" s="17">
        <f t="shared" si="3"/>
        <v>103</v>
      </c>
      <c r="J47" s="17">
        <f t="shared" si="3"/>
        <v>211</v>
      </c>
      <c r="K47" s="16">
        <f t="shared" si="3"/>
        <v>9863.0365854850152</v>
      </c>
      <c r="L47" s="17">
        <f t="shared" si="3"/>
        <v>191</v>
      </c>
      <c r="M47" s="16">
        <f t="shared" si="3"/>
        <v>4190.6727761819993</v>
      </c>
      <c r="N47" s="16">
        <f t="shared" si="3"/>
        <v>2204.2552579160292</v>
      </c>
      <c r="O47" s="17">
        <f t="shared" si="3"/>
        <v>5013</v>
      </c>
      <c r="P47" s="17">
        <f t="shared" si="3"/>
        <v>13230</v>
      </c>
      <c r="Q47" s="16">
        <f t="shared" si="3"/>
        <v>2209652.0888996986</v>
      </c>
    </row>
    <row r="48" spans="1:17" x14ac:dyDescent="0.25">
      <c r="A48" s="2" t="s">
        <v>20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2" t="s">
        <v>19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 t="s">
        <v>18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 t="s">
        <v>17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 x14ac:dyDescent="0.25">
      <c r="A53" s="23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30" customHeight="1" x14ac:dyDescent="0.25">
      <c r="A54" s="24" t="s">
        <v>40</v>
      </c>
      <c r="B54" s="24" t="s">
        <v>39</v>
      </c>
      <c r="C54" s="26" t="s">
        <v>38</v>
      </c>
      <c r="D54" s="26"/>
      <c r="E54" s="26"/>
      <c r="F54" s="26" t="s">
        <v>37</v>
      </c>
      <c r="G54" s="26"/>
      <c r="H54" s="26"/>
      <c r="I54" s="26" t="s">
        <v>36</v>
      </c>
      <c r="J54" s="26"/>
      <c r="K54" s="26"/>
      <c r="L54" s="26" t="s">
        <v>35</v>
      </c>
      <c r="M54" s="26"/>
      <c r="N54" s="9" t="s">
        <v>34</v>
      </c>
      <c r="O54" s="26" t="s">
        <v>33</v>
      </c>
      <c r="P54" s="26"/>
      <c r="Q54" s="26"/>
    </row>
    <row r="55" spans="1:17" ht="60" x14ac:dyDescent="0.25">
      <c r="A55" s="25"/>
      <c r="B55" s="25"/>
      <c r="C55" s="18" t="s">
        <v>26</v>
      </c>
      <c r="D55" s="18" t="s">
        <v>32</v>
      </c>
      <c r="E55" s="18" t="s">
        <v>31</v>
      </c>
      <c r="F55" s="18" t="s">
        <v>26</v>
      </c>
      <c r="G55" s="18" t="s">
        <v>30</v>
      </c>
      <c r="H55" s="18" t="s">
        <v>27</v>
      </c>
      <c r="I55" s="18" t="s">
        <v>26</v>
      </c>
      <c r="J55" s="18" t="s">
        <v>29</v>
      </c>
      <c r="K55" s="18" t="s">
        <v>27</v>
      </c>
      <c r="L55" s="18" t="s">
        <v>28</v>
      </c>
      <c r="M55" s="18" t="s">
        <v>27</v>
      </c>
      <c r="N55" s="18" t="s">
        <v>27</v>
      </c>
      <c r="O55" s="18" t="s">
        <v>26</v>
      </c>
      <c r="P55" s="18" t="s">
        <v>25</v>
      </c>
      <c r="Q55" s="18" t="s">
        <v>24</v>
      </c>
    </row>
    <row r="56" spans="1:17" x14ac:dyDescent="0.25">
      <c r="A56" s="27">
        <v>45870</v>
      </c>
      <c r="B56" s="19" t="s">
        <v>23</v>
      </c>
      <c r="C56" s="21">
        <v>403</v>
      </c>
      <c r="D56" s="21">
        <v>1911</v>
      </c>
      <c r="E56" s="20">
        <v>1004778.1013078828</v>
      </c>
      <c r="F56" s="21">
        <v>21</v>
      </c>
      <c r="G56" s="21">
        <v>56</v>
      </c>
      <c r="H56" s="20">
        <v>20179.029999999992</v>
      </c>
      <c r="I56" s="21">
        <v>15</v>
      </c>
      <c r="J56" s="21">
        <v>19</v>
      </c>
      <c r="K56" s="20">
        <v>3682.2531000000004</v>
      </c>
      <c r="L56" s="21">
        <v>15</v>
      </c>
      <c r="M56" s="20">
        <v>1.3156000000000001</v>
      </c>
      <c r="N56" s="20">
        <f>E56+H56-K56+M56-Q56</f>
        <v>973.869943899801</v>
      </c>
      <c r="O56" s="21">
        <v>408</v>
      </c>
      <c r="P56" s="21">
        <v>1936</v>
      </c>
      <c r="Q56" s="20">
        <v>1020302.323863983</v>
      </c>
    </row>
    <row r="57" spans="1:17" x14ac:dyDescent="0.25">
      <c r="A57" s="28"/>
      <c r="B57" s="19" t="s">
        <v>22</v>
      </c>
      <c r="C57" s="21">
        <v>68</v>
      </c>
      <c r="D57" s="21">
        <v>127</v>
      </c>
      <c r="E57" s="20">
        <v>51681.633341574947</v>
      </c>
      <c r="F57" s="21">
        <v>3</v>
      </c>
      <c r="G57" s="21">
        <v>3</v>
      </c>
      <c r="H57" s="20">
        <v>1175</v>
      </c>
      <c r="I57" s="21">
        <v>2</v>
      </c>
      <c r="J57" s="21">
        <v>2</v>
      </c>
      <c r="K57" s="20">
        <v>745.5</v>
      </c>
      <c r="L57" s="21">
        <v>0</v>
      </c>
      <c r="M57" s="20">
        <v>0</v>
      </c>
      <c r="N57" s="20">
        <f>E57+H57-K57+M57-Q57</f>
        <v>96.627766999976302</v>
      </c>
      <c r="O57" s="21">
        <v>67</v>
      </c>
      <c r="P57" s="21">
        <v>128</v>
      </c>
      <c r="Q57" s="20">
        <v>52014.505574574971</v>
      </c>
    </row>
    <row r="58" spans="1:17" x14ac:dyDescent="0.25">
      <c r="A58" s="28"/>
      <c r="B58" s="19" t="s">
        <v>21</v>
      </c>
      <c r="C58" s="21">
        <v>12</v>
      </c>
      <c r="D58" s="21">
        <v>34</v>
      </c>
      <c r="E58" s="20">
        <v>3566.9980899999987</v>
      </c>
      <c r="F58" s="21">
        <v>0</v>
      </c>
      <c r="G58" s="21">
        <v>0</v>
      </c>
      <c r="H58" s="20">
        <v>0</v>
      </c>
      <c r="I58" s="21">
        <v>0</v>
      </c>
      <c r="J58" s="21">
        <v>0</v>
      </c>
      <c r="K58" s="20">
        <v>0</v>
      </c>
      <c r="L58" s="21">
        <v>0</v>
      </c>
      <c r="M58" s="20">
        <v>0</v>
      </c>
      <c r="N58" s="20">
        <f>E58+H58-K58+M58-Q58</f>
        <v>0</v>
      </c>
      <c r="O58" s="21">
        <v>12</v>
      </c>
      <c r="P58" s="21">
        <v>34</v>
      </c>
      <c r="Q58" s="20">
        <v>3566.9980899999996</v>
      </c>
    </row>
    <row r="59" spans="1:17" x14ac:dyDescent="0.25">
      <c r="A59" s="29"/>
      <c r="B59" s="19" t="s">
        <v>2</v>
      </c>
      <c r="C59" s="21">
        <v>40</v>
      </c>
      <c r="D59" s="21">
        <v>110</v>
      </c>
      <c r="E59" s="20">
        <v>29498.598804799978</v>
      </c>
      <c r="F59" s="21">
        <v>0</v>
      </c>
      <c r="G59" s="21">
        <v>0</v>
      </c>
      <c r="H59" s="20">
        <v>0</v>
      </c>
      <c r="I59" s="21">
        <v>2</v>
      </c>
      <c r="J59" s="21">
        <v>2</v>
      </c>
      <c r="K59" s="20">
        <v>205.68019999999999</v>
      </c>
      <c r="L59" s="21">
        <v>0</v>
      </c>
      <c r="M59" s="20">
        <v>0</v>
      </c>
      <c r="N59" s="20">
        <f>E59+H59-K59+M59-Q59</f>
        <v>11.828040999997029</v>
      </c>
      <c r="O59" s="21">
        <v>39</v>
      </c>
      <c r="P59" s="21">
        <v>109</v>
      </c>
      <c r="Q59" s="20">
        <v>29281.090563799982</v>
      </c>
    </row>
    <row r="60" spans="1:17" x14ac:dyDescent="0.25">
      <c r="A60" s="19"/>
      <c r="B60" s="18" t="s">
        <v>1</v>
      </c>
      <c r="C60" s="17">
        <f t="shared" ref="C60:Q60" si="4">SUM(C56:C59)</f>
        <v>523</v>
      </c>
      <c r="D60" s="17">
        <f t="shared" si="4"/>
        <v>2182</v>
      </c>
      <c r="E60" s="16">
        <f t="shared" si="4"/>
        <v>1089525.3315442577</v>
      </c>
      <c r="F60" s="17">
        <f t="shared" si="4"/>
        <v>24</v>
      </c>
      <c r="G60" s="17">
        <f t="shared" si="4"/>
        <v>59</v>
      </c>
      <c r="H60" s="16">
        <f t="shared" si="4"/>
        <v>21354.029999999992</v>
      </c>
      <c r="I60" s="17">
        <f t="shared" si="4"/>
        <v>19</v>
      </c>
      <c r="J60" s="17">
        <f t="shared" si="4"/>
        <v>23</v>
      </c>
      <c r="K60" s="16">
        <f t="shared" si="4"/>
        <v>4633.4332999999997</v>
      </c>
      <c r="L60" s="17">
        <f t="shared" si="4"/>
        <v>15</v>
      </c>
      <c r="M60" s="16">
        <f t="shared" si="4"/>
        <v>1.3156000000000001</v>
      </c>
      <c r="N60" s="16">
        <f t="shared" si="4"/>
        <v>1082.3257518997743</v>
      </c>
      <c r="O60" s="17">
        <f t="shared" si="4"/>
        <v>526</v>
      </c>
      <c r="P60" s="17">
        <f t="shared" si="4"/>
        <v>2207</v>
      </c>
      <c r="Q60" s="16">
        <f t="shared" si="4"/>
        <v>1105164.9180923579</v>
      </c>
    </row>
    <row r="61" spans="1:17" x14ac:dyDescent="0.25">
      <c r="A61" s="2" t="s">
        <v>20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" t="s">
        <v>19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2" t="s">
        <v>18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 t="s">
        <v>17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 x14ac:dyDescent="0.25">
      <c r="A66" s="23" t="s">
        <v>41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30" customHeight="1" x14ac:dyDescent="0.25">
      <c r="A67" s="24" t="s">
        <v>40</v>
      </c>
      <c r="B67" s="24" t="s">
        <v>39</v>
      </c>
      <c r="C67" s="26" t="s">
        <v>38</v>
      </c>
      <c r="D67" s="26"/>
      <c r="E67" s="26"/>
      <c r="F67" s="26" t="s">
        <v>37</v>
      </c>
      <c r="G67" s="26"/>
      <c r="H67" s="26"/>
      <c r="I67" s="26" t="s">
        <v>36</v>
      </c>
      <c r="J67" s="26"/>
      <c r="K67" s="26"/>
      <c r="L67" s="26" t="s">
        <v>35</v>
      </c>
      <c r="M67" s="26"/>
      <c r="N67" s="9" t="s">
        <v>34</v>
      </c>
      <c r="O67" s="26" t="s">
        <v>33</v>
      </c>
      <c r="P67" s="26"/>
      <c r="Q67" s="26"/>
    </row>
    <row r="68" spans="1:17" ht="60" x14ac:dyDescent="0.25">
      <c r="A68" s="25"/>
      <c r="B68" s="25"/>
      <c r="C68" s="18" t="s">
        <v>26</v>
      </c>
      <c r="D68" s="18" t="s">
        <v>32</v>
      </c>
      <c r="E68" s="18" t="s">
        <v>31</v>
      </c>
      <c r="F68" s="18" t="s">
        <v>26</v>
      </c>
      <c r="G68" s="18" t="s">
        <v>30</v>
      </c>
      <c r="H68" s="18" t="s">
        <v>27</v>
      </c>
      <c r="I68" s="18" t="s">
        <v>26</v>
      </c>
      <c r="J68" s="18" t="s">
        <v>29</v>
      </c>
      <c r="K68" s="18" t="s">
        <v>27</v>
      </c>
      <c r="L68" s="18" t="s">
        <v>28</v>
      </c>
      <c r="M68" s="18" t="s">
        <v>27</v>
      </c>
      <c r="N68" s="18" t="s">
        <v>27</v>
      </c>
      <c r="O68" s="18" t="s">
        <v>26</v>
      </c>
      <c r="P68" s="18" t="s">
        <v>25</v>
      </c>
      <c r="Q68" s="18" t="s">
        <v>24</v>
      </c>
    </row>
    <row r="69" spans="1:17" x14ac:dyDescent="0.25">
      <c r="A69" s="27">
        <v>45870</v>
      </c>
      <c r="B69" s="19" t="s">
        <v>23</v>
      </c>
      <c r="C69" s="21">
        <v>3018</v>
      </c>
      <c r="D69" s="21">
        <v>7220</v>
      </c>
      <c r="E69" s="20">
        <v>615649.66146073246</v>
      </c>
      <c r="F69" s="21">
        <v>175</v>
      </c>
      <c r="G69" s="21">
        <v>289</v>
      </c>
      <c r="H69" s="20">
        <v>13221.670411399995</v>
      </c>
      <c r="I69" s="21">
        <v>56</v>
      </c>
      <c r="J69" s="21">
        <v>123</v>
      </c>
      <c r="K69" s="20">
        <v>3921.6820754849982</v>
      </c>
      <c r="L69" s="21">
        <v>79</v>
      </c>
      <c r="M69" s="20">
        <v>2522.3495745820001</v>
      </c>
      <c r="N69" s="20">
        <f>E69+H69-K69+M69-Q69</f>
        <v>868.89635761524551</v>
      </c>
      <c r="O69" s="21">
        <v>3081</v>
      </c>
      <c r="P69" s="21">
        <v>7415</v>
      </c>
      <c r="Q69" s="20">
        <v>626603.10301361419</v>
      </c>
    </row>
    <row r="70" spans="1:17" x14ac:dyDescent="0.25">
      <c r="A70" s="28"/>
      <c r="B70" s="19" t="s">
        <v>22</v>
      </c>
      <c r="C70" s="21">
        <v>696</v>
      </c>
      <c r="D70" s="21">
        <v>1112</v>
      </c>
      <c r="E70" s="20">
        <v>132936.38022537137</v>
      </c>
      <c r="F70" s="21">
        <v>31</v>
      </c>
      <c r="G70" s="21">
        <v>34</v>
      </c>
      <c r="H70" s="20">
        <v>711.12000000000012</v>
      </c>
      <c r="I70" s="21">
        <v>11</v>
      </c>
      <c r="J70" s="21">
        <v>25</v>
      </c>
      <c r="K70" s="20">
        <v>439.46839999999997</v>
      </c>
      <c r="L70" s="21">
        <v>54</v>
      </c>
      <c r="M70" s="20">
        <v>682.92592900000011</v>
      </c>
      <c r="N70" s="20">
        <f>E70+H70-K70+M70-Q70</f>
        <v>127.14042999991216</v>
      </c>
      <c r="O70" s="21">
        <v>714</v>
      </c>
      <c r="P70" s="21">
        <v>1161</v>
      </c>
      <c r="Q70" s="20">
        <v>133763.81732437143</v>
      </c>
    </row>
    <row r="71" spans="1:17" x14ac:dyDescent="0.25">
      <c r="A71" s="28"/>
      <c r="B71" s="19" t="s">
        <v>21</v>
      </c>
      <c r="C71" s="21">
        <v>55</v>
      </c>
      <c r="D71" s="21">
        <v>659</v>
      </c>
      <c r="E71" s="20">
        <v>16506.543030000059</v>
      </c>
      <c r="F71" s="21">
        <v>9</v>
      </c>
      <c r="G71" s="21">
        <v>32</v>
      </c>
      <c r="H71" s="20">
        <v>170.41000000000003</v>
      </c>
      <c r="I71" s="21">
        <v>5</v>
      </c>
      <c r="J71" s="21">
        <v>22</v>
      </c>
      <c r="K71" s="20">
        <v>89.22999999999999</v>
      </c>
      <c r="L71" s="21">
        <v>0</v>
      </c>
      <c r="M71" s="20">
        <v>0</v>
      </c>
      <c r="N71" s="20">
        <f>E71+H71-K71+M71-Q71</f>
        <v>61.939999999984138</v>
      </c>
      <c r="O71" s="21">
        <v>56</v>
      </c>
      <c r="P71" s="21">
        <v>665</v>
      </c>
      <c r="Q71" s="20">
        <v>16525.783030000075</v>
      </c>
    </row>
    <row r="72" spans="1:17" x14ac:dyDescent="0.25">
      <c r="A72" s="29"/>
      <c r="B72" s="19" t="s">
        <v>2</v>
      </c>
      <c r="C72" s="21">
        <v>734</v>
      </c>
      <c r="D72" s="21">
        <v>1708</v>
      </c>
      <c r="E72" s="20">
        <v>321402.82049311203</v>
      </c>
      <c r="F72" s="21">
        <v>38</v>
      </c>
      <c r="G72" s="21">
        <v>55</v>
      </c>
      <c r="H72" s="20">
        <v>6050.7408019999993</v>
      </c>
      <c r="I72" s="21">
        <v>14</v>
      </c>
      <c r="J72" s="21">
        <v>18</v>
      </c>
      <c r="K72" s="20">
        <v>779.22281000000009</v>
      </c>
      <c r="L72" s="21">
        <v>43</v>
      </c>
      <c r="M72" s="20">
        <v>984.08167260000005</v>
      </c>
      <c r="N72" s="20">
        <f>E72+H72-K72+M72-Q72</f>
        <v>63.952718400047161</v>
      </c>
      <c r="O72" s="21">
        <v>745</v>
      </c>
      <c r="P72" s="21">
        <v>1782</v>
      </c>
      <c r="Q72" s="20">
        <v>327594.46743931196</v>
      </c>
    </row>
    <row r="73" spans="1:17" x14ac:dyDescent="0.25">
      <c r="A73" s="19"/>
      <c r="B73" s="18" t="s">
        <v>1</v>
      </c>
      <c r="C73" s="17">
        <f t="shared" ref="C73:Q73" si="5">SUM(C69:C72)</f>
        <v>4503</v>
      </c>
      <c r="D73" s="17">
        <f t="shared" si="5"/>
        <v>10699</v>
      </c>
      <c r="E73" s="16">
        <f t="shared" si="5"/>
        <v>1086495.4052092158</v>
      </c>
      <c r="F73" s="17">
        <f t="shared" si="5"/>
        <v>253</v>
      </c>
      <c r="G73" s="17">
        <f t="shared" si="5"/>
        <v>410</v>
      </c>
      <c r="H73" s="16">
        <f t="shared" si="5"/>
        <v>20153.941213399994</v>
      </c>
      <c r="I73" s="17">
        <f t="shared" si="5"/>
        <v>86</v>
      </c>
      <c r="J73" s="17">
        <f t="shared" si="5"/>
        <v>188</v>
      </c>
      <c r="K73" s="16">
        <f t="shared" si="5"/>
        <v>5229.6032854849982</v>
      </c>
      <c r="L73" s="17">
        <f t="shared" si="5"/>
        <v>176</v>
      </c>
      <c r="M73" s="16">
        <f t="shared" si="5"/>
        <v>4189.3571761820003</v>
      </c>
      <c r="N73" s="16">
        <f t="shared" si="5"/>
        <v>1121.929506015189</v>
      </c>
      <c r="O73" s="17">
        <f t="shared" si="5"/>
        <v>4596</v>
      </c>
      <c r="P73" s="17">
        <f t="shared" si="5"/>
        <v>11023</v>
      </c>
      <c r="Q73" s="16">
        <f t="shared" si="5"/>
        <v>1104487.1708072976</v>
      </c>
    </row>
    <row r="74" spans="1:17" x14ac:dyDescent="0.25">
      <c r="A74" s="2" t="s">
        <v>20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 t="s">
        <v>19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 t="s">
        <v>18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 t="s">
        <v>17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</row>
    <row r="79" spans="1:17" x14ac:dyDescent="0.25">
      <c r="A79" s="30" t="s">
        <v>16</v>
      </c>
      <c r="B79" s="30"/>
      <c r="C79" s="30"/>
      <c r="D79" s="30"/>
    </row>
    <row r="80" spans="1:17" ht="60" x14ac:dyDescent="0.25">
      <c r="A80" s="9" t="s">
        <v>14</v>
      </c>
      <c r="B80" s="10" t="s">
        <v>13</v>
      </c>
      <c r="C80" s="10" t="s">
        <v>15</v>
      </c>
      <c r="D80" s="10" t="s">
        <v>10</v>
      </c>
    </row>
    <row r="81" spans="1:6" x14ac:dyDescent="0.25">
      <c r="A81" s="27">
        <v>45870</v>
      </c>
      <c r="B81" s="15" t="s">
        <v>9</v>
      </c>
      <c r="C81" s="14">
        <v>779538.20071340853</v>
      </c>
      <c r="D81" s="13">
        <f t="shared" ref="D81:D88" si="6">C81/$C$89</f>
        <v>0.13800576962313874</v>
      </c>
    </row>
    <row r="82" spans="1:6" x14ac:dyDescent="0.25">
      <c r="A82" s="28"/>
      <c r="B82" s="15" t="s">
        <v>8</v>
      </c>
      <c r="C82" s="14">
        <v>241540.63330000037</v>
      </c>
      <c r="D82" s="13">
        <f t="shared" si="6"/>
        <v>4.2761215503384783E-2</v>
      </c>
    </row>
    <row r="83" spans="1:6" x14ac:dyDescent="0.25">
      <c r="A83" s="28"/>
      <c r="B83" s="15" t="s">
        <v>7</v>
      </c>
      <c r="C83" s="14">
        <v>965025.57506946602</v>
      </c>
      <c r="D83" s="13">
        <f t="shared" si="6"/>
        <v>0.17084358030381633</v>
      </c>
    </row>
    <row r="84" spans="1:6" x14ac:dyDescent="0.25">
      <c r="A84" s="28"/>
      <c r="B84" s="15" t="s">
        <v>6</v>
      </c>
      <c r="C84" s="14">
        <v>1146458.4857400095</v>
      </c>
      <c r="D84" s="13">
        <f t="shared" si="6"/>
        <v>0.20296360783952894</v>
      </c>
    </row>
    <row r="85" spans="1:6" x14ac:dyDescent="0.25">
      <c r="A85" s="28"/>
      <c r="B85" s="15" t="s">
        <v>5</v>
      </c>
      <c r="C85" s="14">
        <v>672990.07047182939</v>
      </c>
      <c r="D85" s="13">
        <f t="shared" si="6"/>
        <v>0.11914299073374156</v>
      </c>
    </row>
    <row r="86" spans="1:6" x14ac:dyDescent="0.25">
      <c r="A86" s="28"/>
      <c r="B86" s="15" t="s">
        <v>4</v>
      </c>
      <c r="C86" s="14">
        <v>164312.87298953679</v>
      </c>
      <c r="D86" s="13">
        <f t="shared" si="6"/>
        <v>2.9089176739712824E-2</v>
      </c>
    </row>
    <row r="87" spans="1:6" x14ac:dyDescent="0.25">
      <c r="A87" s="28"/>
      <c r="B87" s="15" t="s">
        <v>3</v>
      </c>
      <c r="C87" s="14">
        <v>1617938.5621492844</v>
      </c>
      <c r="D87" s="13">
        <f t="shared" si="6"/>
        <v>0.28643221880341885</v>
      </c>
    </row>
    <row r="88" spans="1:6" x14ac:dyDescent="0.25">
      <c r="A88" s="28"/>
      <c r="B88" s="15" t="s">
        <v>2</v>
      </c>
      <c r="C88" s="14">
        <v>60786.97978298684</v>
      </c>
      <c r="D88" s="13">
        <f t="shared" si="6"/>
        <v>1.0761440453258058E-2</v>
      </c>
    </row>
    <row r="89" spans="1:6" x14ac:dyDescent="0.25">
      <c r="A89" s="29"/>
      <c r="B89" s="10" t="s">
        <v>1</v>
      </c>
      <c r="C89" s="12">
        <f>SUM(C81:C88)</f>
        <v>5648591.3802165212</v>
      </c>
      <c r="D89" s="11">
        <f>SUM(D81:D88)</f>
        <v>1</v>
      </c>
    </row>
    <row r="90" spans="1:6" x14ac:dyDescent="0.25">
      <c r="A90" s="2" t="s">
        <v>0</v>
      </c>
    </row>
    <row r="91" spans="1:6" x14ac:dyDescent="0.25">
      <c r="A91" s="2"/>
    </row>
    <row r="92" spans="1:6" ht="75" x14ac:dyDescent="0.25">
      <c r="A92" s="9" t="s">
        <v>14</v>
      </c>
      <c r="B92" s="10" t="s">
        <v>13</v>
      </c>
      <c r="C92" s="9" t="s">
        <v>12</v>
      </c>
      <c r="D92" s="9" t="s">
        <v>10</v>
      </c>
      <c r="E92" s="9" t="s">
        <v>11</v>
      </c>
      <c r="F92" s="9" t="s">
        <v>10</v>
      </c>
    </row>
    <row r="93" spans="1:6" x14ac:dyDescent="0.25">
      <c r="A93" s="27">
        <v>45870</v>
      </c>
      <c r="B93" s="8" t="s">
        <v>9</v>
      </c>
      <c r="C93" s="7">
        <v>776934.18649990857</v>
      </c>
      <c r="D93" s="6">
        <f t="shared" ref="D93:D100" si="7">C93/$C$101</f>
        <v>0.17663169690204647</v>
      </c>
      <c r="E93" s="7">
        <v>2604.0142135000024</v>
      </c>
      <c r="F93" s="6">
        <f t="shared" ref="F93:F100" si="8">E93/$E$101</f>
        <v>2.0832446498723362E-3</v>
      </c>
    </row>
    <row r="94" spans="1:6" x14ac:dyDescent="0.25">
      <c r="A94" s="28"/>
      <c r="B94" s="8" t="s">
        <v>8</v>
      </c>
      <c r="C94" s="7">
        <v>240144.43680000037</v>
      </c>
      <c r="D94" s="6">
        <f t="shared" si="7"/>
        <v>5.4595511576932411E-2</v>
      </c>
      <c r="E94" s="7">
        <v>1396.1964999999996</v>
      </c>
      <c r="F94" s="6">
        <f t="shared" si="8"/>
        <v>1.1169750432683181E-3</v>
      </c>
    </row>
    <row r="95" spans="1:6" x14ac:dyDescent="0.25">
      <c r="A95" s="28"/>
      <c r="B95" s="8" t="s">
        <v>7</v>
      </c>
      <c r="C95" s="7">
        <v>918138.86709999759</v>
      </c>
      <c r="D95" s="6">
        <f t="shared" si="7"/>
        <v>0.20873380127367352</v>
      </c>
      <c r="E95" s="7">
        <v>46886.707969468436</v>
      </c>
      <c r="F95" s="6">
        <f t="shared" si="8"/>
        <v>3.7509965583573668E-2</v>
      </c>
    </row>
    <row r="96" spans="1:6" x14ac:dyDescent="0.25">
      <c r="A96" s="28"/>
      <c r="B96" s="8" t="s">
        <v>6</v>
      </c>
      <c r="C96" s="7">
        <v>1128800.1367560094</v>
      </c>
      <c r="D96" s="6">
        <f t="shared" si="7"/>
        <v>0.25662647761284929</v>
      </c>
      <c r="E96" s="7">
        <v>17658.348984000007</v>
      </c>
      <c r="F96" s="6">
        <f t="shared" si="8"/>
        <v>1.4126904859344995E-2</v>
      </c>
    </row>
    <row r="97" spans="1:6" x14ac:dyDescent="0.25">
      <c r="A97" s="28"/>
      <c r="B97" s="8" t="s">
        <v>5</v>
      </c>
      <c r="C97" s="7">
        <v>604746.84826756117</v>
      </c>
      <c r="D97" s="6">
        <f t="shared" si="7"/>
        <v>0.13748585641066566</v>
      </c>
      <c r="E97" s="7">
        <v>68243.222204268197</v>
      </c>
      <c r="F97" s="6">
        <f t="shared" si="8"/>
        <v>5.4595449905784708E-2</v>
      </c>
    </row>
    <row r="98" spans="1:6" x14ac:dyDescent="0.25">
      <c r="A98" s="28"/>
      <c r="B98" s="8" t="s">
        <v>4</v>
      </c>
      <c r="C98" s="7">
        <v>158920.0627251688</v>
      </c>
      <c r="D98" s="6">
        <f t="shared" si="7"/>
        <v>3.6129598669590188E-2</v>
      </c>
      <c r="E98" s="7">
        <v>5392.8102643680004</v>
      </c>
      <c r="F98" s="6">
        <f t="shared" si="8"/>
        <v>4.3143171311346784E-3</v>
      </c>
    </row>
    <row r="99" spans="1:6" x14ac:dyDescent="0.25">
      <c r="A99" s="28"/>
      <c r="B99" s="8" t="s">
        <v>3</v>
      </c>
      <c r="C99" s="7">
        <v>516619.50832076103</v>
      </c>
      <c r="D99" s="6">
        <f t="shared" si="7"/>
        <v>0.11745059233200274</v>
      </c>
      <c r="E99" s="7">
        <v>1101319.0538285233</v>
      </c>
      <c r="F99" s="6">
        <f t="shared" si="8"/>
        <v>0.88106931782334241</v>
      </c>
    </row>
    <row r="100" spans="1:6" x14ac:dyDescent="0.25">
      <c r="A100" s="28"/>
      <c r="B100" s="8" t="s">
        <v>2</v>
      </c>
      <c r="C100" s="7">
        <v>54307.30204052684</v>
      </c>
      <c r="D100" s="6">
        <f t="shared" si="7"/>
        <v>1.2346465222239717E-2</v>
      </c>
      <c r="E100" s="7">
        <v>6479.6777424599995</v>
      </c>
      <c r="F100" s="6">
        <f t="shared" si="8"/>
        <v>5.183825003678936E-3</v>
      </c>
    </row>
    <row r="101" spans="1:6" x14ac:dyDescent="0.25">
      <c r="A101" s="29"/>
      <c r="B101" s="5" t="s">
        <v>1</v>
      </c>
      <c r="C101" s="4">
        <f>SUM(C93:C100)</f>
        <v>4398611.3485099338</v>
      </c>
      <c r="D101" s="3">
        <f>SUM(D93:D100)</f>
        <v>1</v>
      </c>
      <c r="E101" s="4">
        <f>SUM(E93:E100)</f>
        <v>1249980.0317065879</v>
      </c>
      <c r="F101" s="3">
        <f>SUM(F93:F100)</f>
        <v>1</v>
      </c>
    </row>
    <row r="102" spans="1:6" x14ac:dyDescent="0.25">
      <c r="A102" s="2" t="s">
        <v>0</v>
      </c>
    </row>
  </sheetData>
  <mergeCells count="57">
    <mergeCell ref="A69:A72"/>
    <mergeCell ref="A79:D79"/>
    <mergeCell ref="A81:A89"/>
    <mergeCell ref="A93:A101"/>
    <mergeCell ref="A56:A59"/>
    <mergeCell ref="A66:Q66"/>
    <mergeCell ref="A67:A68"/>
    <mergeCell ref="B67:B68"/>
    <mergeCell ref="C67:E67"/>
    <mergeCell ref="F67:H67"/>
    <mergeCell ref="I67:K67"/>
    <mergeCell ref="L67:M67"/>
    <mergeCell ref="O67:Q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lastModifiedBy>Ronit Marthak</cp:lastModifiedBy>
  <dcterms:created xsi:type="dcterms:W3CDTF">2025-09-08T09:38:52Z</dcterms:created>
  <dcterms:modified xsi:type="dcterms:W3CDTF">2025-09-09T07:08:56Z</dcterms:modified>
</cp:coreProperties>
</file>