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Feb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81" i="1"/>
  <c r="D82" i="1"/>
  <c r="D83" i="1"/>
  <c r="D84" i="1"/>
  <c r="D85" i="1"/>
  <c r="D86" i="1"/>
  <c r="C89" i="1"/>
  <c r="D87" i="1" s="1"/>
  <c r="C101" i="1"/>
  <c r="D93" i="1" s="1"/>
  <c r="E101" i="1"/>
  <c r="F100" i="1" s="1"/>
  <c r="F99" i="1" l="1"/>
  <c r="D99" i="1"/>
  <c r="F98" i="1"/>
  <c r="F97" i="1"/>
  <c r="D97" i="1"/>
  <c r="F96" i="1"/>
  <c r="D96" i="1"/>
  <c r="F95" i="1"/>
  <c r="F94" i="1"/>
  <c r="F93" i="1"/>
  <c r="F101" i="1" s="1"/>
  <c r="D88" i="1"/>
  <c r="D89" i="1" s="1"/>
  <c r="D100" i="1"/>
  <c r="D98" i="1"/>
  <c r="D95" i="1"/>
  <c r="D94" i="1"/>
  <c r="D101" i="1" s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<sst xmlns="http://schemas.openxmlformats.org/spreadsheetml/2006/main" count="229" uniqueCount="49">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</sst>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/>
    <xf numFmtId="0" fontId="2" fillId="0" borderId="0" xfId="0" applyFont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Normal="100" workbookViewId="0">
      <selection activeCell="B11" sqref="B11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29" t="s">
        <v>41</v>
      </c>
      <c r="B2" s="29" t="s">
        <v>40</v>
      </c>
      <c r="C2" s="28" t="s">
        <v>39</v>
      </c>
      <c r="D2" s="28"/>
      <c r="E2" s="28"/>
      <c r="F2" s="28" t="s">
        <v>38</v>
      </c>
      <c r="G2" s="28"/>
      <c r="H2" s="28"/>
      <c r="I2" s="28" t="s">
        <v>37</v>
      </c>
      <c r="J2" s="28"/>
      <c r="K2" s="28"/>
      <c r="L2" s="28" t="s">
        <v>36</v>
      </c>
      <c r="M2" s="28"/>
      <c r="N2" s="12" t="s">
        <v>35</v>
      </c>
      <c r="O2" s="28" t="s">
        <v>34</v>
      </c>
      <c r="P2" s="28"/>
      <c r="Q2" s="28"/>
    </row>
    <row r="3" spans="1:17" ht="60">
      <c r="A3" s="27"/>
      <c r="B3" s="27"/>
      <c r="C3" s="16" t="s">
        <v>27</v>
      </c>
      <c r="D3" s="16" t="s">
        <v>33</v>
      </c>
      <c r="E3" s="16" t="s">
        <v>32</v>
      </c>
      <c r="F3" s="16" t="s">
        <v>27</v>
      </c>
      <c r="G3" s="16" t="s">
        <v>31</v>
      </c>
      <c r="H3" s="16" t="s">
        <v>28</v>
      </c>
      <c r="I3" s="16" t="s">
        <v>27</v>
      </c>
      <c r="J3" s="16" t="s">
        <v>30</v>
      </c>
      <c r="K3" s="16" t="s">
        <v>28</v>
      </c>
      <c r="L3" s="16" t="s">
        <v>29</v>
      </c>
      <c r="M3" s="16" t="s">
        <v>28</v>
      </c>
      <c r="N3" s="16" t="s">
        <v>28</v>
      </c>
      <c r="O3" s="16" t="s">
        <v>27</v>
      </c>
      <c r="P3" s="16" t="s">
        <v>26</v>
      </c>
      <c r="Q3" s="16" t="s">
        <v>25</v>
      </c>
    </row>
    <row r="4" spans="1:17">
      <c r="A4" s="11">
        <v>45689</v>
      </c>
      <c r="B4" s="24" t="s">
        <v>24</v>
      </c>
      <c r="C4" s="26">
        <v>541</v>
      </c>
      <c r="D4" s="26">
        <v>10308</v>
      </c>
      <c r="E4" s="26">
        <v>3143524.191489988</v>
      </c>
      <c r="F4" s="26">
        <v>110</v>
      </c>
      <c r="G4" s="26">
        <v>270</v>
      </c>
      <c r="H4" s="25">
        <v>93643.532500000045</v>
      </c>
      <c r="I4" s="26">
        <v>85</v>
      </c>
      <c r="J4" s="26">
        <v>190</v>
      </c>
      <c r="K4" s="25">
        <v>51802.47947672</v>
      </c>
      <c r="L4" s="26">
        <v>120</v>
      </c>
      <c r="M4" s="25">
        <v>42.11990000000003</v>
      </c>
      <c r="N4" s="25">
        <f>E4+H4-K4+M4-Q4</f>
        <v>1006.0335326255299</v>
      </c>
      <c r="O4" s="26">
        <v>548</v>
      </c>
      <c r="P4" s="26">
        <v>10339</v>
      </c>
      <c r="Q4" s="25">
        <v>3184401.3308806424</v>
      </c>
    </row>
    <row r="5" spans="1:17">
      <c r="A5" s="10"/>
      <c r="B5" s="24" t="s">
        <v>23</v>
      </c>
      <c r="C5" s="26">
        <v>104</v>
      </c>
      <c r="D5" s="26">
        <v>240</v>
      </c>
      <c r="E5" s="26">
        <v>56181.996679559976</v>
      </c>
      <c r="F5" s="26">
        <v>4</v>
      </c>
      <c r="G5" s="26">
        <v>4</v>
      </c>
      <c r="H5" s="25">
        <v>1400</v>
      </c>
      <c r="I5" s="26">
        <v>5</v>
      </c>
      <c r="J5" s="26">
        <v>5</v>
      </c>
      <c r="K5" s="25">
        <v>265.4033</v>
      </c>
      <c r="L5" s="26">
        <v>1</v>
      </c>
      <c r="M5" s="25">
        <v>0.1</v>
      </c>
      <c r="N5" s="25">
        <f>E5+H5-K5+M5-Q5</f>
        <v>37.89336700001877</v>
      </c>
      <c r="O5" s="26">
        <v>101</v>
      </c>
      <c r="P5" s="26">
        <v>240</v>
      </c>
      <c r="Q5" s="25">
        <v>57278.800012559957</v>
      </c>
    </row>
    <row r="6" spans="1:17">
      <c r="A6" s="10"/>
      <c r="B6" s="24" t="s">
        <v>22</v>
      </c>
      <c r="C6" s="26">
        <v>76</v>
      </c>
      <c r="D6" s="26">
        <v>2491</v>
      </c>
      <c r="E6" s="26">
        <v>30313.857815813753</v>
      </c>
      <c r="F6" s="26">
        <v>4</v>
      </c>
      <c r="G6" s="26">
        <v>32</v>
      </c>
      <c r="H6" s="25">
        <v>405.93000000000012</v>
      </c>
      <c r="I6" s="26">
        <v>7</v>
      </c>
      <c r="J6" s="26">
        <v>22</v>
      </c>
      <c r="K6" s="25">
        <v>272.15999999999997</v>
      </c>
      <c r="L6" s="26">
        <v>0</v>
      </c>
      <c r="M6" s="25">
        <v>0</v>
      </c>
      <c r="N6" s="25">
        <f>E6+H6-K6+M6-Q6</f>
        <v>132.13000000000829</v>
      </c>
      <c r="O6" s="26">
        <v>72</v>
      </c>
      <c r="P6" s="26">
        <v>2499</v>
      </c>
      <c r="Q6" s="25">
        <v>30315.497815813746</v>
      </c>
    </row>
    <row r="7" spans="1:17">
      <c r="A7" s="9"/>
      <c r="B7" s="24" t="s">
        <v>2</v>
      </c>
      <c r="C7" s="26">
        <v>99</v>
      </c>
      <c r="D7" s="26">
        <v>992</v>
      </c>
      <c r="E7" s="26">
        <v>31004.641406101164</v>
      </c>
      <c r="F7" s="26">
        <v>4</v>
      </c>
      <c r="G7" s="26">
        <v>13</v>
      </c>
      <c r="H7" s="25">
        <v>101.38739999999999</v>
      </c>
      <c r="I7" s="26">
        <v>12</v>
      </c>
      <c r="J7" s="26">
        <v>14</v>
      </c>
      <c r="K7" s="25">
        <v>197.20839999999998</v>
      </c>
      <c r="L7" s="26">
        <v>6</v>
      </c>
      <c r="M7" s="25">
        <v>3.74</v>
      </c>
      <c r="N7" s="25">
        <f>E7+H7-K7+M7-Q7</f>
        <v>126.70699999996577</v>
      </c>
      <c r="O7" s="26">
        <v>98</v>
      </c>
      <c r="P7" s="26">
        <v>991</v>
      </c>
      <c r="Q7" s="25">
        <v>30785.8534061012</v>
      </c>
    </row>
    <row r="8" spans="1:17" ht="15">
      <c r="A8" s="24"/>
      <c r="B8" s="16" t="s">
        <v>1</v>
      </c>
      <c r="C8" s="23">
        <f>SUM(C4:C7)</f>
        <v>820</v>
      </c>
      <c r="D8" s="23">
        <f>SUM(D4:D7)</f>
        <v>14031</v>
      </c>
      <c r="E8" s="22">
        <f>SUM(E4:E7)</f>
        <v>3261024.6873914627</v>
      </c>
      <c r="F8" s="23">
        <f>SUM(F4:F7)</f>
        <v>122</v>
      </c>
      <c r="G8" s="23">
        <f>SUM(G4:G7)</f>
        <v>319</v>
      </c>
      <c r="H8" s="22">
        <f>SUM(H4:H7)</f>
        <v>95550.849900000045</v>
      </c>
      <c r="I8" s="23">
        <f>SUM(I4:I7)</f>
        <v>109</v>
      </c>
      <c r="J8" s="23">
        <f>SUM(J4:J7)</f>
        <v>231</v>
      </c>
      <c r="K8" s="22">
        <f>SUM(K4:K7)</f>
        <v>52537.251176720005</v>
      </c>
      <c r="L8" s="23">
        <f>SUM(L4:L7)</f>
        <v>127</v>
      </c>
      <c r="M8" s="22">
        <f>SUM(M4:M7)</f>
        <v>45.959900000000033</v>
      </c>
      <c r="N8" s="22">
        <f>SUM(N4:N7)</f>
        <v>1302.7638996255228</v>
      </c>
      <c r="O8" s="23">
        <f>SUM(O4:O7)</f>
        <v>819</v>
      </c>
      <c r="P8" s="23">
        <f>SUM(P4:P7)</f>
        <v>14069</v>
      </c>
      <c r="Q8" s="22">
        <f>SUM(Q4:Q7)</f>
        <v>3302781.4821151174</v>
      </c>
    </row>
    <row r="9" spans="1:17">
      <c r="A9" s="2" t="s">
        <v>21</v>
      </c>
    </row>
    <row r="10" spans="1:17">
      <c r="A10" s="2" t="s">
        <v>20</v>
      </c>
    </row>
    <row r="11" spans="1:17" s="33" customFormat="1">
      <c r="A11" s="2" t="s">
        <v>19</v>
      </c>
    </row>
    <row r="12" spans="1:17" s="33" customFormat="1">
      <c r="A12" s="2" t="s">
        <v>18</v>
      </c>
    </row>
    <row r="13" spans="1:17" s="33" customFormat="1">
      <c r="A13" s="2"/>
    </row>
    <row r="14" spans="1:17" ht="15.75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41</v>
      </c>
      <c r="B15" s="29" t="s">
        <v>40</v>
      </c>
      <c r="C15" s="28" t="s">
        <v>39</v>
      </c>
      <c r="D15" s="28"/>
      <c r="E15" s="28"/>
      <c r="F15" s="28" t="s">
        <v>38</v>
      </c>
      <c r="G15" s="28"/>
      <c r="H15" s="28"/>
      <c r="I15" s="28" t="s">
        <v>37</v>
      </c>
      <c r="J15" s="28"/>
      <c r="K15" s="28"/>
      <c r="L15" s="28" t="s">
        <v>36</v>
      </c>
      <c r="M15" s="28"/>
      <c r="N15" s="12" t="s">
        <v>35</v>
      </c>
      <c r="O15" s="28" t="s">
        <v>34</v>
      </c>
      <c r="P15" s="28"/>
      <c r="Q15" s="28"/>
    </row>
    <row r="16" spans="1:17" ht="64.5" customHeight="1">
      <c r="A16" s="27"/>
      <c r="B16" s="27"/>
      <c r="C16" s="16" t="s">
        <v>27</v>
      </c>
      <c r="D16" s="16" t="s">
        <v>33</v>
      </c>
      <c r="E16" s="16" t="s">
        <v>32</v>
      </c>
      <c r="F16" s="16" t="s">
        <v>27</v>
      </c>
      <c r="G16" s="16" t="s">
        <v>31</v>
      </c>
      <c r="H16" s="16" t="s">
        <v>28</v>
      </c>
      <c r="I16" s="16" t="s">
        <v>27</v>
      </c>
      <c r="J16" s="16" t="s">
        <v>30</v>
      </c>
      <c r="K16" s="16" t="s">
        <v>28</v>
      </c>
      <c r="L16" s="16" t="s">
        <v>29</v>
      </c>
      <c r="M16" s="16" t="s">
        <v>28</v>
      </c>
      <c r="N16" s="16" t="s">
        <v>28</v>
      </c>
      <c r="O16" s="16" t="s">
        <v>27</v>
      </c>
      <c r="P16" s="16" t="s">
        <v>26</v>
      </c>
      <c r="Q16" s="16" t="s">
        <v>25</v>
      </c>
    </row>
    <row r="17" spans="1:17">
      <c r="A17" s="11">
        <v>45689</v>
      </c>
      <c r="B17" s="24" t="s">
        <v>24</v>
      </c>
      <c r="C17" s="26">
        <v>311</v>
      </c>
      <c r="D17" s="26">
        <v>5678</v>
      </c>
      <c r="E17" s="26">
        <v>3064601.9682372846</v>
      </c>
      <c r="F17" s="26">
        <v>70</v>
      </c>
      <c r="G17" s="26">
        <v>143</v>
      </c>
      <c r="H17" s="25">
        <v>90231.541500000036</v>
      </c>
      <c r="I17" s="26">
        <v>51</v>
      </c>
      <c r="J17" s="26">
        <v>83</v>
      </c>
      <c r="K17" s="25">
        <v>49479.397797720027</v>
      </c>
      <c r="L17" s="26">
        <v>82</v>
      </c>
      <c r="M17" s="25">
        <v>4.0088999999999997</v>
      </c>
      <c r="N17" s="25">
        <f>E17+H17-K17+M17-Q17</f>
        <v>925.35411563608795</v>
      </c>
      <c r="O17" s="26">
        <v>311</v>
      </c>
      <c r="P17" s="26">
        <v>5713</v>
      </c>
      <c r="Q17" s="25">
        <v>3104432.766723928</v>
      </c>
    </row>
    <row r="18" spans="1:17">
      <c r="A18" s="10"/>
      <c r="B18" s="24" t="s">
        <v>23</v>
      </c>
      <c r="C18" s="26">
        <v>73</v>
      </c>
      <c r="D18" s="26">
        <v>156</v>
      </c>
      <c r="E18" s="26">
        <v>24054.934129999987</v>
      </c>
      <c r="F18" s="26">
        <v>4</v>
      </c>
      <c r="G18" s="26">
        <v>4</v>
      </c>
      <c r="H18" s="25">
        <v>1400</v>
      </c>
      <c r="I18" s="26">
        <v>4</v>
      </c>
      <c r="J18" s="26">
        <v>4</v>
      </c>
      <c r="K18" s="25">
        <v>265.10329999999999</v>
      </c>
      <c r="L18" s="26">
        <v>1</v>
      </c>
      <c r="M18" s="25">
        <v>0.1</v>
      </c>
      <c r="N18" s="25">
        <f>E18+H18-K18+M18-Q18</f>
        <v>37.883366999998543</v>
      </c>
      <c r="O18" s="26">
        <v>70</v>
      </c>
      <c r="P18" s="26">
        <v>157</v>
      </c>
      <c r="Q18" s="25">
        <v>25152.047462999988</v>
      </c>
    </row>
    <row r="19" spans="1:17">
      <c r="A19" s="10"/>
      <c r="B19" s="24" t="s">
        <v>22</v>
      </c>
      <c r="C19" s="26">
        <v>63</v>
      </c>
      <c r="D19" s="26">
        <v>223</v>
      </c>
      <c r="E19" s="26">
        <v>12740.525315814022</v>
      </c>
      <c r="F19" s="26">
        <v>1</v>
      </c>
      <c r="G19" s="26">
        <v>1</v>
      </c>
      <c r="H19" s="25">
        <v>20</v>
      </c>
      <c r="I19" s="26">
        <v>4</v>
      </c>
      <c r="J19" s="26">
        <v>7</v>
      </c>
      <c r="K19" s="25">
        <v>252.02999999999997</v>
      </c>
      <c r="L19" s="26">
        <v>0</v>
      </c>
      <c r="M19" s="25">
        <v>0</v>
      </c>
      <c r="N19" s="25">
        <f>E19+H19-K19+M19-Q19</f>
        <v>122.7599999999984</v>
      </c>
      <c r="O19" s="26">
        <v>60</v>
      </c>
      <c r="P19" s="26">
        <v>216</v>
      </c>
      <c r="Q19" s="25">
        <v>12385.735315814023</v>
      </c>
    </row>
    <row r="20" spans="1:17">
      <c r="A20" s="9"/>
      <c r="B20" s="24" t="s">
        <v>2</v>
      </c>
      <c r="C20" s="26">
        <v>73</v>
      </c>
      <c r="D20" s="26">
        <v>792</v>
      </c>
      <c r="E20" s="26">
        <v>26889.085499999917</v>
      </c>
      <c r="F20" s="26">
        <v>2</v>
      </c>
      <c r="G20" s="26">
        <v>11</v>
      </c>
      <c r="H20" s="25">
        <v>100.36989999999997</v>
      </c>
      <c r="I20" s="26">
        <v>10</v>
      </c>
      <c r="J20" s="26">
        <v>12</v>
      </c>
      <c r="K20" s="25">
        <v>197.1559</v>
      </c>
      <c r="L20" s="26">
        <v>1</v>
      </c>
      <c r="M20" s="25">
        <v>0.03</v>
      </c>
      <c r="N20" s="25">
        <f>E20+H20-K20+M20-Q20</f>
        <v>126.5069999999796</v>
      </c>
      <c r="O20" s="26">
        <v>72</v>
      </c>
      <c r="P20" s="26">
        <v>791</v>
      </c>
      <c r="Q20" s="25">
        <v>26665.822499999937</v>
      </c>
    </row>
    <row r="21" spans="1:17" ht="15">
      <c r="A21" s="24"/>
      <c r="B21" s="16" t="s">
        <v>1</v>
      </c>
      <c r="C21" s="23">
        <f>SUM(C17:C20)</f>
        <v>520</v>
      </c>
      <c r="D21" s="23">
        <f>SUM(D17:D20)</f>
        <v>6849</v>
      </c>
      <c r="E21" s="22">
        <f>SUM(E17:E20)</f>
        <v>3128286.5131830988</v>
      </c>
      <c r="F21" s="23">
        <f>SUM(F17:F20)</f>
        <v>77</v>
      </c>
      <c r="G21" s="23">
        <f>SUM(G17:G20)</f>
        <v>159</v>
      </c>
      <c r="H21" s="22">
        <f>SUM(H17:H20)</f>
        <v>91751.911400000041</v>
      </c>
      <c r="I21" s="23">
        <f>SUM(I17:I20)</f>
        <v>69</v>
      </c>
      <c r="J21" s="23">
        <f>SUM(J17:J20)</f>
        <v>106</v>
      </c>
      <c r="K21" s="22">
        <f>SUM(K17:K20)</f>
        <v>50193.686997720026</v>
      </c>
      <c r="L21" s="23">
        <f>SUM(L17:L20)</f>
        <v>84</v>
      </c>
      <c r="M21" s="22">
        <f>SUM(M17:M20)</f>
        <v>4.1388999999999996</v>
      </c>
      <c r="N21" s="22">
        <f>SUM(N17:N20)</f>
        <v>1212.5044826360645</v>
      </c>
      <c r="O21" s="23">
        <f>SUM(O17:O20)</f>
        <v>513</v>
      </c>
      <c r="P21" s="23">
        <f>SUM(P17:P20)</f>
        <v>6877</v>
      </c>
      <c r="Q21" s="22">
        <f>SUM(Q17:Q20)</f>
        <v>3168636.3720027418</v>
      </c>
    </row>
    <row r="22" spans="1:17">
      <c r="A22" s="2" t="s">
        <v>21</v>
      </c>
    </row>
    <row r="23" spans="1:17">
      <c r="A23" s="2" t="s">
        <v>20</v>
      </c>
    </row>
    <row r="24" spans="1:17" s="2" customFormat="1">
      <c r="A24" s="2" t="s">
        <v>19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s="2" customFormat="1">
      <c r="A25" s="2" t="s">
        <v>18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s="2" customFormat="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15.75">
      <c r="A27" s="30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41</v>
      </c>
      <c r="B28" s="29" t="s">
        <v>40</v>
      </c>
      <c r="C28" s="28" t="s">
        <v>39</v>
      </c>
      <c r="D28" s="28"/>
      <c r="E28" s="28"/>
      <c r="F28" s="28" t="s">
        <v>38</v>
      </c>
      <c r="G28" s="28"/>
      <c r="H28" s="28"/>
      <c r="I28" s="28" t="s">
        <v>37</v>
      </c>
      <c r="J28" s="28"/>
      <c r="K28" s="28"/>
      <c r="L28" s="28" t="s">
        <v>36</v>
      </c>
      <c r="M28" s="28"/>
      <c r="N28" s="12" t="s">
        <v>35</v>
      </c>
      <c r="O28" s="28" t="s">
        <v>34</v>
      </c>
      <c r="P28" s="28"/>
      <c r="Q28" s="28"/>
    </row>
    <row r="29" spans="1:17" ht="63" customHeight="1">
      <c r="A29" s="27"/>
      <c r="B29" s="27"/>
      <c r="C29" s="16" t="s">
        <v>27</v>
      </c>
      <c r="D29" s="16" t="s">
        <v>33</v>
      </c>
      <c r="E29" s="16" t="s">
        <v>32</v>
      </c>
      <c r="F29" s="16" t="s">
        <v>27</v>
      </c>
      <c r="G29" s="16" t="s">
        <v>31</v>
      </c>
      <c r="H29" s="16" t="s">
        <v>28</v>
      </c>
      <c r="I29" s="16" t="s">
        <v>27</v>
      </c>
      <c r="J29" s="16" t="s">
        <v>30</v>
      </c>
      <c r="K29" s="16" t="s">
        <v>28</v>
      </c>
      <c r="L29" s="16" t="s">
        <v>29</v>
      </c>
      <c r="M29" s="16" t="s">
        <v>28</v>
      </c>
      <c r="N29" s="16" t="s">
        <v>28</v>
      </c>
      <c r="O29" s="16" t="s">
        <v>27</v>
      </c>
      <c r="P29" s="16" t="s">
        <v>26</v>
      </c>
      <c r="Q29" s="16" t="s">
        <v>25</v>
      </c>
    </row>
    <row r="30" spans="1:17" ht="15">
      <c r="A30" s="11">
        <v>45689</v>
      </c>
      <c r="B30" s="24" t="s">
        <v>24</v>
      </c>
      <c r="C30" s="26">
        <v>364</v>
      </c>
      <c r="D30" s="26">
        <v>4630</v>
      </c>
      <c r="E30" s="26">
        <v>78922.223252762415</v>
      </c>
      <c r="F30" s="26">
        <v>43</v>
      </c>
      <c r="G30" s="26">
        <v>127</v>
      </c>
      <c r="H30" s="25">
        <v>3411.9910000000009</v>
      </c>
      <c r="I30" s="26">
        <v>39</v>
      </c>
      <c r="J30" s="26">
        <v>107</v>
      </c>
      <c r="K30" s="25">
        <v>2323.0816790000003</v>
      </c>
      <c r="L30" s="26">
        <v>38</v>
      </c>
      <c r="M30" s="25">
        <v>38.111000000000004</v>
      </c>
      <c r="N30" s="25">
        <f>E30+H30-K30+M30-Q30</f>
        <v>80.679417000021203</v>
      </c>
      <c r="O30" s="34">
        <v>370</v>
      </c>
      <c r="P30" s="32">
        <v>4626</v>
      </c>
      <c r="Q30" s="32">
        <v>79968.564156762397</v>
      </c>
    </row>
    <row r="31" spans="1:17" ht="15">
      <c r="A31" s="10"/>
      <c r="B31" s="24" t="s">
        <v>23</v>
      </c>
      <c r="C31" s="26">
        <v>39</v>
      </c>
      <c r="D31" s="26">
        <v>84</v>
      </c>
      <c r="E31" s="26">
        <v>32127.062549560007</v>
      </c>
      <c r="F31" s="26">
        <v>0</v>
      </c>
      <c r="G31" s="26">
        <v>0</v>
      </c>
      <c r="H31" s="25">
        <v>0</v>
      </c>
      <c r="I31" s="26">
        <v>1</v>
      </c>
      <c r="J31" s="26">
        <v>1</v>
      </c>
      <c r="K31" s="25">
        <v>0.3</v>
      </c>
      <c r="L31" s="26">
        <v>0</v>
      </c>
      <c r="M31" s="25">
        <v>0</v>
      </c>
      <c r="N31" s="25">
        <f>E31+H31-K31+M31-Q31</f>
        <v>9.9999999983992893E-3</v>
      </c>
      <c r="O31" s="32">
        <v>29</v>
      </c>
      <c r="P31" s="32">
        <v>83</v>
      </c>
      <c r="Q31" s="32">
        <v>32126.752549560009</v>
      </c>
    </row>
    <row r="32" spans="1:17" ht="15">
      <c r="A32" s="10"/>
      <c r="B32" s="24" t="s">
        <v>22</v>
      </c>
      <c r="C32" s="26">
        <v>24</v>
      </c>
      <c r="D32" s="26">
        <v>2268</v>
      </c>
      <c r="E32" s="26">
        <v>17573.33249999988</v>
      </c>
      <c r="F32" s="26">
        <v>3</v>
      </c>
      <c r="G32" s="26">
        <v>31</v>
      </c>
      <c r="H32" s="25">
        <v>385.93000000000012</v>
      </c>
      <c r="I32" s="26">
        <v>3</v>
      </c>
      <c r="J32" s="26">
        <v>15</v>
      </c>
      <c r="K32" s="25">
        <v>20.129999999999992</v>
      </c>
      <c r="L32" s="26">
        <v>0</v>
      </c>
      <c r="M32" s="25">
        <v>0</v>
      </c>
      <c r="N32" s="25">
        <f>E32+H32-K32+M32-Q32</f>
        <v>9.3700000000389991</v>
      </c>
      <c r="O32" s="32">
        <v>23</v>
      </c>
      <c r="P32" s="32">
        <v>2283</v>
      </c>
      <c r="Q32" s="32">
        <v>17929.762499999841</v>
      </c>
    </row>
    <row r="33" spans="1:17" ht="15">
      <c r="A33" s="9"/>
      <c r="B33" s="24" t="s">
        <v>2</v>
      </c>
      <c r="C33" s="26">
        <v>37</v>
      </c>
      <c r="D33" s="26">
        <v>200</v>
      </c>
      <c r="E33" s="26">
        <v>4115.5559061013018</v>
      </c>
      <c r="F33" s="26">
        <v>2</v>
      </c>
      <c r="G33" s="26">
        <v>2</v>
      </c>
      <c r="H33" s="25">
        <v>1.0175000000000001</v>
      </c>
      <c r="I33" s="26">
        <v>2</v>
      </c>
      <c r="J33" s="26">
        <v>2</v>
      </c>
      <c r="K33" s="25">
        <v>5.2500000000000005E-2</v>
      </c>
      <c r="L33" s="26">
        <v>5</v>
      </c>
      <c r="M33" s="25">
        <v>3.71</v>
      </c>
      <c r="N33" s="25">
        <f>E33+H33-K33+M33-Q33</f>
        <v>0.1999999999998181</v>
      </c>
      <c r="O33" s="32">
        <v>37</v>
      </c>
      <c r="P33" s="32">
        <v>200</v>
      </c>
      <c r="Q33" s="32">
        <v>4120.0309061013022</v>
      </c>
    </row>
    <row r="34" spans="1:17" ht="15">
      <c r="A34" s="24"/>
      <c r="B34" s="16" t="s">
        <v>1</v>
      </c>
      <c r="C34" s="23">
        <f>SUM(C30:C33)</f>
        <v>464</v>
      </c>
      <c r="D34" s="23">
        <f>SUM(D30:D33)</f>
        <v>7182</v>
      </c>
      <c r="E34" s="22">
        <f>SUM(E30:E33)</f>
        <v>132738.17420842362</v>
      </c>
      <c r="F34" s="23">
        <f>SUM(F30:F33)</f>
        <v>48</v>
      </c>
      <c r="G34" s="23">
        <f>SUM(G30:G33)</f>
        <v>160</v>
      </c>
      <c r="H34" s="22">
        <f>SUM(H30:H33)</f>
        <v>3798.9385000000011</v>
      </c>
      <c r="I34" s="23">
        <f>SUM(I30:I33)</f>
        <v>45</v>
      </c>
      <c r="J34" s="23">
        <f>SUM(J30:J33)</f>
        <v>125</v>
      </c>
      <c r="K34" s="22">
        <f>SUM(K30:K33)</f>
        <v>2343.5641790000004</v>
      </c>
      <c r="L34" s="23">
        <f>SUM(L30:L33)</f>
        <v>43</v>
      </c>
      <c r="M34" s="22">
        <f>SUM(M30:M33)</f>
        <v>41.821000000000005</v>
      </c>
      <c r="N34" s="22">
        <f>SUM(N30:N33)</f>
        <v>90.25941700005842</v>
      </c>
      <c r="O34" s="23">
        <f>SUM(O30:O33)</f>
        <v>459</v>
      </c>
      <c r="P34" s="23">
        <f>SUM(P30:P33)</f>
        <v>7192</v>
      </c>
      <c r="Q34" s="22">
        <f>SUM(Q30:Q33)</f>
        <v>134145.11011242354</v>
      </c>
    </row>
    <row r="35" spans="1:17">
      <c r="A35" s="2" t="s">
        <v>21</v>
      </c>
    </row>
    <row r="36" spans="1:17">
      <c r="A36" s="2" t="s">
        <v>20</v>
      </c>
    </row>
    <row r="37" spans="1:17" s="2" customFormat="1">
      <c r="A37" s="2" t="s">
        <v>19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s="2" customFormat="1">
      <c r="A38" s="2" t="s">
        <v>18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41</v>
      </c>
      <c r="B41" s="29" t="s">
        <v>44</v>
      </c>
      <c r="C41" s="28" t="s">
        <v>39</v>
      </c>
      <c r="D41" s="28"/>
      <c r="E41" s="28"/>
      <c r="F41" s="28" t="s">
        <v>38</v>
      </c>
      <c r="G41" s="28"/>
      <c r="H41" s="28"/>
      <c r="I41" s="28" t="s">
        <v>37</v>
      </c>
      <c r="J41" s="28"/>
      <c r="K41" s="28"/>
      <c r="L41" s="28" t="s">
        <v>36</v>
      </c>
      <c r="M41" s="28"/>
      <c r="N41" s="12" t="s">
        <v>35</v>
      </c>
      <c r="O41" s="28" t="s">
        <v>34</v>
      </c>
      <c r="P41" s="28"/>
      <c r="Q41" s="28"/>
    </row>
    <row r="42" spans="1:17" ht="60">
      <c r="A42" s="27"/>
      <c r="B42" s="27"/>
      <c r="C42" s="16" t="s">
        <v>27</v>
      </c>
      <c r="D42" s="16" t="s">
        <v>33</v>
      </c>
      <c r="E42" s="16" t="s">
        <v>32</v>
      </c>
      <c r="F42" s="16" t="s">
        <v>27</v>
      </c>
      <c r="G42" s="16" t="s">
        <v>31</v>
      </c>
      <c r="H42" s="16" t="s">
        <v>28</v>
      </c>
      <c r="I42" s="16" t="s">
        <v>27</v>
      </c>
      <c r="J42" s="16" t="s">
        <v>30</v>
      </c>
      <c r="K42" s="16" t="s">
        <v>28</v>
      </c>
      <c r="L42" s="16" t="s">
        <v>29</v>
      </c>
      <c r="M42" s="16" t="s">
        <v>28</v>
      </c>
      <c r="N42" s="16" t="s">
        <v>28</v>
      </c>
      <c r="O42" s="16" t="s">
        <v>27</v>
      </c>
      <c r="P42" s="16" t="s">
        <v>26</v>
      </c>
      <c r="Q42" s="16" t="s">
        <v>25</v>
      </c>
    </row>
    <row r="43" spans="1:17">
      <c r="A43" s="11">
        <v>45689</v>
      </c>
      <c r="B43" s="24" t="s">
        <v>24</v>
      </c>
      <c r="C43" s="26">
        <v>3032</v>
      </c>
      <c r="D43" s="26">
        <v>8252</v>
      </c>
      <c r="E43" s="26">
        <v>1517371.4045007671</v>
      </c>
      <c r="F43" s="26">
        <v>133</v>
      </c>
      <c r="G43" s="26">
        <v>228</v>
      </c>
      <c r="H43" s="25">
        <v>23503.070001999997</v>
      </c>
      <c r="I43" s="26">
        <v>106</v>
      </c>
      <c r="J43" s="26">
        <v>264</v>
      </c>
      <c r="K43" s="25">
        <v>15325.458430687024</v>
      </c>
      <c r="L43" s="26">
        <v>81</v>
      </c>
      <c r="M43" s="25">
        <v>2188.279801499998</v>
      </c>
      <c r="N43" s="25">
        <f>E43+H43-K43+M43-Q43</f>
        <v>909.82800421328284</v>
      </c>
      <c r="O43" s="26">
        <v>3057</v>
      </c>
      <c r="P43" s="26">
        <v>8333</v>
      </c>
      <c r="Q43" s="25">
        <v>1526827.467869367</v>
      </c>
    </row>
    <row r="44" spans="1:17">
      <c r="A44" s="10"/>
      <c r="B44" s="24" t="s">
        <v>23</v>
      </c>
      <c r="C44" s="26">
        <v>676</v>
      </c>
      <c r="D44" s="26">
        <v>1135</v>
      </c>
      <c r="E44" s="26">
        <v>183586.54720357427</v>
      </c>
      <c r="F44" s="26">
        <v>20</v>
      </c>
      <c r="G44" s="26">
        <v>25</v>
      </c>
      <c r="H44" s="25">
        <v>1636.5747000000001</v>
      </c>
      <c r="I44" s="26">
        <v>20</v>
      </c>
      <c r="J44" s="26">
        <v>31</v>
      </c>
      <c r="K44" s="25">
        <v>2027.9270169840001</v>
      </c>
      <c r="L44" s="26">
        <v>20</v>
      </c>
      <c r="M44" s="25">
        <v>46.151917000000005</v>
      </c>
      <c r="N44" s="25">
        <f>E44+H44-K44+M44-Q44</f>
        <v>24.269600999890827</v>
      </c>
      <c r="O44" s="26">
        <v>689</v>
      </c>
      <c r="P44" s="26">
        <v>1149</v>
      </c>
      <c r="Q44" s="25">
        <v>183217.07720259039</v>
      </c>
    </row>
    <row r="45" spans="1:17">
      <c r="A45" s="10"/>
      <c r="B45" s="24" t="s">
        <v>22</v>
      </c>
      <c r="C45" s="26">
        <v>61</v>
      </c>
      <c r="D45" s="26">
        <v>607</v>
      </c>
      <c r="E45" s="26">
        <v>16736.374441196742</v>
      </c>
      <c r="F45" s="26">
        <v>8</v>
      </c>
      <c r="G45" s="26">
        <v>18</v>
      </c>
      <c r="H45" s="25">
        <v>157.26</v>
      </c>
      <c r="I45" s="26">
        <v>3</v>
      </c>
      <c r="J45" s="26">
        <v>10</v>
      </c>
      <c r="K45" s="25">
        <v>13.59</v>
      </c>
      <c r="L45" s="26">
        <v>0</v>
      </c>
      <c r="M45" s="25">
        <v>0</v>
      </c>
      <c r="N45" s="25">
        <f>E45+H45-K45+M45-Q45</f>
        <v>105.90121820003333</v>
      </c>
      <c r="O45" s="26">
        <v>61</v>
      </c>
      <c r="P45" s="26">
        <v>615</v>
      </c>
      <c r="Q45" s="25">
        <v>16774.143222996707</v>
      </c>
    </row>
    <row r="46" spans="1:17">
      <c r="A46" s="9"/>
      <c r="B46" s="24" t="s">
        <v>2</v>
      </c>
      <c r="C46" s="26">
        <v>686</v>
      </c>
      <c r="D46" s="26">
        <v>1522</v>
      </c>
      <c r="E46" s="26">
        <v>225211.21234314574</v>
      </c>
      <c r="F46" s="26">
        <v>38</v>
      </c>
      <c r="G46" s="26">
        <v>48</v>
      </c>
      <c r="H46" s="25">
        <v>2591.7958750000003</v>
      </c>
      <c r="I46" s="26">
        <v>12</v>
      </c>
      <c r="J46" s="26">
        <v>46</v>
      </c>
      <c r="K46" s="25">
        <v>1290.7589053669985</v>
      </c>
      <c r="L46" s="26">
        <v>18</v>
      </c>
      <c r="M46" s="25">
        <v>332.791</v>
      </c>
      <c r="N46" s="25">
        <f>E46+H46-K46+M46-Q46</f>
        <v>16.154591200407594</v>
      </c>
      <c r="O46" s="26">
        <v>694</v>
      </c>
      <c r="P46" s="26">
        <v>1552</v>
      </c>
      <c r="Q46" s="25">
        <v>226828.88572157835</v>
      </c>
    </row>
    <row r="47" spans="1:17" ht="15">
      <c r="A47" s="24"/>
      <c r="B47" s="16" t="s">
        <v>1</v>
      </c>
      <c r="C47" s="23">
        <f>SUM(C43:C46)</f>
        <v>4455</v>
      </c>
      <c r="D47" s="23">
        <f>SUM(D43:D46)</f>
        <v>11516</v>
      </c>
      <c r="E47" s="22">
        <f>SUM(E43:E46)</f>
        <v>1942905.5384886838</v>
      </c>
      <c r="F47" s="23">
        <f>SUM(F43:F46)</f>
        <v>199</v>
      </c>
      <c r="G47" s="23">
        <f>SUM(G43:G46)</f>
        <v>319</v>
      </c>
      <c r="H47" s="22">
        <f>SUM(H43:H46)</f>
        <v>27888.700576999996</v>
      </c>
      <c r="I47" s="23">
        <f>SUM(I43:I46)</f>
        <v>141</v>
      </c>
      <c r="J47" s="23">
        <f>SUM(J43:J46)</f>
        <v>351</v>
      </c>
      <c r="K47" s="22">
        <f>SUM(K43:K46)</f>
        <v>18657.734353038024</v>
      </c>
      <c r="L47" s="23">
        <f>SUM(L43:L46)</f>
        <v>119</v>
      </c>
      <c r="M47" s="22">
        <f>SUM(M43:M46)</f>
        <v>2567.2227184999983</v>
      </c>
      <c r="N47" s="22">
        <f>SUM(N43:N46)</f>
        <v>1056.1534146136146</v>
      </c>
      <c r="O47" s="23">
        <f>SUM(O43:O46)</f>
        <v>4501</v>
      </c>
      <c r="P47" s="23">
        <f>SUM(P43:P46)</f>
        <v>11649</v>
      </c>
      <c r="Q47" s="22">
        <f>SUM(Q43:Q46)</f>
        <v>1953647.5740165324</v>
      </c>
    </row>
    <row r="48" spans="1:17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41</v>
      </c>
      <c r="B54" s="29" t="s">
        <v>40</v>
      </c>
      <c r="C54" s="28" t="s">
        <v>39</v>
      </c>
      <c r="D54" s="28"/>
      <c r="E54" s="28"/>
      <c r="F54" s="28" t="s">
        <v>38</v>
      </c>
      <c r="G54" s="28"/>
      <c r="H54" s="28"/>
      <c r="I54" s="28" t="s">
        <v>37</v>
      </c>
      <c r="J54" s="28"/>
      <c r="K54" s="28"/>
      <c r="L54" s="28" t="s">
        <v>36</v>
      </c>
      <c r="M54" s="28"/>
      <c r="N54" s="12" t="s">
        <v>35</v>
      </c>
      <c r="O54" s="28" t="s">
        <v>34</v>
      </c>
      <c r="P54" s="28"/>
      <c r="Q54" s="28"/>
    </row>
    <row r="55" spans="1:17" ht="60">
      <c r="A55" s="27"/>
      <c r="B55" s="27"/>
      <c r="C55" s="16" t="s">
        <v>27</v>
      </c>
      <c r="D55" s="16" t="s">
        <v>33</v>
      </c>
      <c r="E55" s="16" t="s">
        <v>32</v>
      </c>
      <c r="F55" s="16" t="s">
        <v>27</v>
      </c>
      <c r="G55" s="16" t="s">
        <v>31</v>
      </c>
      <c r="H55" s="16" t="s">
        <v>28</v>
      </c>
      <c r="I55" s="16" t="s">
        <v>27</v>
      </c>
      <c r="J55" s="16" t="s">
        <v>30</v>
      </c>
      <c r="K55" s="16" t="s">
        <v>28</v>
      </c>
      <c r="L55" s="16" t="s">
        <v>29</v>
      </c>
      <c r="M55" s="16" t="s">
        <v>28</v>
      </c>
      <c r="N55" s="16" t="s">
        <v>28</v>
      </c>
      <c r="O55" s="16" t="s">
        <v>27</v>
      </c>
      <c r="P55" s="16" t="s">
        <v>26</v>
      </c>
      <c r="Q55" s="16" t="s">
        <v>25</v>
      </c>
    </row>
    <row r="56" spans="1:17" ht="15">
      <c r="A56" s="11">
        <v>45689</v>
      </c>
      <c r="B56" s="24" t="s">
        <v>24</v>
      </c>
      <c r="C56" s="26">
        <v>407</v>
      </c>
      <c r="D56" s="26">
        <v>1858</v>
      </c>
      <c r="E56" s="26">
        <v>955246.31322743651</v>
      </c>
      <c r="F56" s="26">
        <v>18</v>
      </c>
      <c r="G56" s="26">
        <v>44</v>
      </c>
      <c r="H56" s="25">
        <v>14320.759999999993</v>
      </c>
      <c r="I56" s="32">
        <v>27</v>
      </c>
      <c r="J56" s="32">
        <v>38</v>
      </c>
      <c r="K56" s="31">
        <v>5740.9111351870006</v>
      </c>
      <c r="L56" s="26">
        <v>26</v>
      </c>
      <c r="M56" s="25">
        <v>1.7776000000000005</v>
      </c>
      <c r="N56" s="25">
        <f>E56+H56-K56+M56-Q56</f>
        <v>534.31465379637666</v>
      </c>
      <c r="O56" s="26">
        <v>410</v>
      </c>
      <c r="P56" s="26">
        <v>1860</v>
      </c>
      <c r="Q56" s="25">
        <v>963293.62503845314</v>
      </c>
    </row>
    <row r="57" spans="1:17" ht="15">
      <c r="A57" s="10"/>
      <c r="B57" s="24" t="s">
        <v>23</v>
      </c>
      <c r="C57" s="26">
        <v>71</v>
      </c>
      <c r="D57" s="26">
        <v>128</v>
      </c>
      <c r="E57" s="26">
        <v>47628.558837556993</v>
      </c>
      <c r="F57" s="26">
        <v>1</v>
      </c>
      <c r="G57" s="26">
        <v>1</v>
      </c>
      <c r="H57" s="25">
        <v>1200</v>
      </c>
      <c r="I57" s="32">
        <v>4</v>
      </c>
      <c r="J57" s="32">
        <v>4</v>
      </c>
      <c r="K57" s="31">
        <v>637.87161658400009</v>
      </c>
      <c r="L57" s="26">
        <v>0</v>
      </c>
      <c r="M57" s="25">
        <v>0</v>
      </c>
      <c r="N57" s="25">
        <f>E57+H57-K57+M57-Q57</f>
        <v>16.857131000026129</v>
      </c>
      <c r="O57" s="26">
        <v>71</v>
      </c>
      <c r="P57" s="26">
        <v>126</v>
      </c>
      <c r="Q57" s="25">
        <v>48173.830089972966</v>
      </c>
    </row>
    <row r="58" spans="1:17" ht="15">
      <c r="A58" s="10"/>
      <c r="B58" s="24" t="s">
        <v>22</v>
      </c>
      <c r="C58" s="26">
        <v>14</v>
      </c>
      <c r="D58" s="26">
        <v>42</v>
      </c>
      <c r="E58" s="26">
        <v>4166.7055511999988</v>
      </c>
      <c r="F58" s="26">
        <v>0</v>
      </c>
      <c r="G58" s="26">
        <v>0</v>
      </c>
      <c r="H58" s="25">
        <v>0</v>
      </c>
      <c r="I58" s="32">
        <v>0</v>
      </c>
      <c r="J58" s="32">
        <v>0</v>
      </c>
      <c r="K58" s="31">
        <v>0</v>
      </c>
      <c r="L58" s="26">
        <v>0</v>
      </c>
      <c r="M58" s="25">
        <v>0</v>
      </c>
      <c r="N58" s="25">
        <f>E58+H58-K58+M58-Q58</f>
        <v>7.4100581999991846</v>
      </c>
      <c r="O58" s="26">
        <v>13</v>
      </c>
      <c r="P58" s="26">
        <v>39</v>
      </c>
      <c r="Q58" s="25">
        <v>4159.2954929999996</v>
      </c>
    </row>
    <row r="59" spans="1:17" ht="15">
      <c r="A59" s="9"/>
      <c r="B59" s="24" t="s">
        <v>2</v>
      </c>
      <c r="C59" s="26">
        <v>44</v>
      </c>
      <c r="D59" s="26">
        <v>120</v>
      </c>
      <c r="E59" s="26">
        <v>25143.12903379996</v>
      </c>
      <c r="F59" s="26">
        <v>1</v>
      </c>
      <c r="G59" s="26">
        <v>3</v>
      </c>
      <c r="H59" s="25">
        <v>117.5</v>
      </c>
      <c r="I59" s="32">
        <v>1</v>
      </c>
      <c r="J59" s="32">
        <v>1</v>
      </c>
      <c r="K59" s="31">
        <v>147.10000000000002</v>
      </c>
      <c r="L59" s="26">
        <v>0</v>
      </c>
      <c r="M59" s="25">
        <v>0</v>
      </c>
      <c r="N59" s="25">
        <f>E59+H59-K59+M59-Q59</f>
        <v>1.8195861999847693</v>
      </c>
      <c r="O59" s="26">
        <v>44</v>
      </c>
      <c r="P59" s="26">
        <v>119</v>
      </c>
      <c r="Q59" s="25">
        <v>25111.709447599977</v>
      </c>
    </row>
    <row r="60" spans="1:17" ht="15">
      <c r="A60" s="24"/>
      <c r="B60" s="16" t="s">
        <v>1</v>
      </c>
      <c r="C60" s="23">
        <f>SUM(C56:C59)</f>
        <v>536</v>
      </c>
      <c r="D60" s="23">
        <f>SUM(D56:D59)</f>
        <v>2148</v>
      </c>
      <c r="E60" s="22">
        <f>SUM(E56:E59)</f>
        <v>1032184.7066499934</v>
      </c>
      <c r="F60" s="23">
        <f>SUM(F56:F59)</f>
        <v>20</v>
      </c>
      <c r="G60" s="23">
        <f>SUM(G56:G59)</f>
        <v>48</v>
      </c>
      <c r="H60" s="22">
        <f>SUM(H56:H59)</f>
        <v>15638.259999999993</v>
      </c>
      <c r="I60" s="23">
        <f>SUM(I56:I59)</f>
        <v>32</v>
      </c>
      <c r="J60" s="23">
        <f>SUM(J56:J59)</f>
        <v>43</v>
      </c>
      <c r="K60" s="22">
        <f>SUM(K56:K59)</f>
        <v>6525.8827517710015</v>
      </c>
      <c r="L60" s="23">
        <f>SUM(L56:L59)</f>
        <v>26</v>
      </c>
      <c r="M60" s="22">
        <f>SUM(M56:M59)</f>
        <v>1.7776000000000005</v>
      </c>
      <c r="N60" s="22">
        <f>SUM(N56:N59)</f>
        <v>560.40142919638674</v>
      </c>
      <c r="O60" s="23">
        <f>SUM(O56:O59)</f>
        <v>538</v>
      </c>
      <c r="P60" s="23">
        <f>SUM(P56:P59)</f>
        <v>2144</v>
      </c>
      <c r="Q60" s="22">
        <f>SUM(Q56:Q59)</f>
        <v>1040738.460069026</v>
      </c>
    </row>
    <row r="61" spans="1:17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41</v>
      </c>
      <c r="B67" s="29" t="s">
        <v>40</v>
      </c>
      <c r="C67" s="28" t="s">
        <v>39</v>
      </c>
      <c r="D67" s="28"/>
      <c r="E67" s="28"/>
      <c r="F67" s="28" t="s">
        <v>38</v>
      </c>
      <c r="G67" s="28"/>
      <c r="H67" s="28"/>
      <c r="I67" s="28" t="s">
        <v>37</v>
      </c>
      <c r="J67" s="28"/>
      <c r="K67" s="28"/>
      <c r="L67" s="28" t="s">
        <v>36</v>
      </c>
      <c r="M67" s="28"/>
      <c r="N67" s="12" t="s">
        <v>35</v>
      </c>
      <c r="O67" s="28" t="s">
        <v>34</v>
      </c>
      <c r="P67" s="28"/>
      <c r="Q67" s="28"/>
    </row>
    <row r="68" spans="1:17" ht="60">
      <c r="A68" s="27"/>
      <c r="B68" s="27"/>
      <c r="C68" s="16" t="s">
        <v>27</v>
      </c>
      <c r="D68" s="16" t="s">
        <v>33</v>
      </c>
      <c r="E68" s="16" t="s">
        <v>32</v>
      </c>
      <c r="F68" s="16" t="s">
        <v>27</v>
      </c>
      <c r="G68" s="16" t="s">
        <v>31</v>
      </c>
      <c r="H68" s="16" t="s">
        <v>28</v>
      </c>
      <c r="I68" s="16" t="s">
        <v>27</v>
      </c>
      <c r="J68" s="16" t="s">
        <v>30</v>
      </c>
      <c r="K68" s="16" t="s">
        <v>28</v>
      </c>
      <c r="L68" s="16" t="s">
        <v>29</v>
      </c>
      <c r="M68" s="16" t="s">
        <v>28</v>
      </c>
      <c r="N68" s="16" t="s">
        <v>28</v>
      </c>
      <c r="O68" s="16" t="s">
        <v>27</v>
      </c>
      <c r="P68" s="16" t="s">
        <v>26</v>
      </c>
      <c r="Q68" s="16" t="s">
        <v>25</v>
      </c>
    </row>
    <row r="69" spans="1:17">
      <c r="A69" s="11">
        <v>45689</v>
      </c>
      <c r="B69" s="24" t="s">
        <v>24</v>
      </c>
      <c r="C69" s="26">
        <v>2727</v>
      </c>
      <c r="D69" s="26">
        <v>6394</v>
      </c>
      <c r="E69" s="26">
        <v>562125.09127327963</v>
      </c>
      <c r="F69" s="26">
        <v>115</v>
      </c>
      <c r="G69" s="26">
        <v>184</v>
      </c>
      <c r="H69" s="25">
        <v>9182.3100019999983</v>
      </c>
      <c r="I69" s="26">
        <v>79</v>
      </c>
      <c r="J69" s="26">
        <v>226</v>
      </c>
      <c r="K69" s="25">
        <v>9584.5472955000259</v>
      </c>
      <c r="L69" s="26">
        <v>55</v>
      </c>
      <c r="M69" s="25">
        <v>2186.5022014999995</v>
      </c>
      <c r="N69" s="25">
        <f>E69+H69-K69+M69-Q69</f>
        <v>375.51335041492712</v>
      </c>
      <c r="O69" s="26">
        <v>2748</v>
      </c>
      <c r="P69" s="26">
        <v>6473</v>
      </c>
      <c r="Q69" s="25">
        <v>563533.8428308646</v>
      </c>
    </row>
    <row r="70" spans="1:17">
      <c r="A70" s="10"/>
      <c r="B70" s="24" t="s">
        <v>23</v>
      </c>
      <c r="C70" s="26">
        <v>617</v>
      </c>
      <c r="D70" s="26">
        <v>1007</v>
      </c>
      <c r="E70" s="26">
        <v>135957.98836601744</v>
      </c>
      <c r="F70" s="26">
        <v>19</v>
      </c>
      <c r="G70" s="26">
        <v>24</v>
      </c>
      <c r="H70" s="25">
        <v>436.57470000000001</v>
      </c>
      <c r="I70" s="26">
        <v>16</v>
      </c>
      <c r="J70" s="26">
        <v>27</v>
      </c>
      <c r="K70" s="25">
        <v>1390.0554004000001</v>
      </c>
      <c r="L70" s="26">
        <v>20</v>
      </c>
      <c r="M70" s="25">
        <v>46.151917000000005</v>
      </c>
      <c r="N70" s="25">
        <f>E70+H70-K70+M70-Q70</f>
        <v>7.4124699999520089</v>
      </c>
      <c r="O70" s="26">
        <v>629</v>
      </c>
      <c r="P70" s="26">
        <v>1023</v>
      </c>
      <c r="Q70" s="25">
        <v>135043.24711261751</v>
      </c>
    </row>
    <row r="71" spans="1:17">
      <c r="A71" s="10"/>
      <c r="B71" s="24" t="s">
        <v>22</v>
      </c>
      <c r="C71" s="26">
        <v>50</v>
      </c>
      <c r="D71" s="26">
        <v>565</v>
      </c>
      <c r="E71" s="26">
        <v>12569.668889996781</v>
      </c>
      <c r="F71" s="26">
        <v>8</v>
      </c>
      <c r="G71" s="26">
        <v>18</v>
      </c>
      <c r="H71" s="25">
        <v>157.26</v>
      </c>
      <c r="I71" s="26">
        <v>3</v>
      </c>
      <c r="J71" s="26">
        <v>10</v>
      </c>
      <c r="K71" s="25">
        <v>13.59</v>
      </c>
      <c r="L71" s="26">
        <v>0</v>
      </c>
      <c r="M71" s="25">
        <v>0</v>
      </c>
      <c r="N71" s="25">
        <f>E71+H71-K71+M71-Q71</f>
        <v>98.491160000005038</v>
      </c>
      <c r="O71" s="26">
        <v>51</v>
      </c>
      <c r="P71" s="26">
        <v>576</v>
      </c>
      <c r="Q71" s="25">
        <v>12614.847729996776</v>
      </c>
    </row>
    <row r="72" spans="1:17">
      <c r="A72" s="9"/>
      <c r="B72" s="24" t="s">
        <v>2</v>
      </c>
      <c r="C72" s="26">
        <v>649</v>
      </c>
      <c r="D72" s="26">
        <v>1402</v>
      </c>
      <c r="E72" s="26">
        <v>200068.08330934562</v>
      </c>
      <c r="F72" s="26">
        <v>37</v>
      </c>
      <c r="G72" s="26">
        <v>45</v>
      </c>
      <c r="H72" s="25">
        <v>2474.2958750000003</v>
      </c>
      <c r="I72" s="26">
        <v>11</v>
      </c>
      <c r="J72" s="26">
        <v>45</v>
      </c>
      <c r="K72" s="25">
        <v>1143.6589053669984</v>
      </c>
      <c r="L72" s="26">
        <v>18</v>
      </c>
      <c r="M72" s="25">
        <v>332.791</v>
      </c>
      <c r="N72" s="25">
        <f>E72+H72-K72+M72-Q72</f>
        <v>14.335005000466481</v>
      </c>
      <c r="O72" s="26">
        <v>657</v>
      </c>
      <c r="P72" s="26">
        <v>1433</v>
      </c>
      <c r="Q72" s="25">
        <v>201717.17627397817</v>
      </c>
    </row>
    <row r="73" spans="1:17" ht="15">
      <c r="A73" s="24"/>
      <c r="B73" s="16" t="s">
        <v>1</v>
      </c>
      <c r="C73" s="23">
        <f>SUM(C69:C72)</f>
        <v>4043</v>
      </c>
      <c r="D73" s="23">
        <f>SUM(D69:D72)</f>
        <v>9368</v>
      </c>
      <c r="E73" s="22">
        <f>SUM(E69:E72)</f>
        <v>910720.83183863957</v>
      </c>
      <c r="F73" s="23">
        <f>SUM(F69:F72)</f>
        <v>179</v>
      </c>
      <c r="G73" s="23">
        <f>SUM(G69:G72)</f>
        <v>271</v>
      </c>
      <c r="H73" s="22">
        <f>SUM(H69:H72)</f>
        <v>12250.440576999998</v>
      </c>
      <c r="I73" s="23">
        <f>SUM(I69:I72)</f>
        <v>109</v>
      </c>
      <c r="J73" s="23">
        <f>SUM(J69:J72)</f>
        <v>308</v>
      </c>
      <c r="K73" s="22">
        <f>SUM(K69:K72)</f>
        <v>12131.851601267024</v>
      </c>
      <c r="L73" s="23">
        <f>SUM(L69:L72)</f>
        <v>93</v>
      </c>
      <c r="M73" s="22">
        <f>SUM(M69:M72)</f>
        <v>2565.4451184999998</v>
      </c>
      <c r="N73" s="22">
        <f>SUM(N69:N72)</f>
        <v>495.75198541535065</v>
      </c>
      <c r="O73" s="23">
        <f>SUM(O69:O72)</f>
        <v>4085</v>
      </c>
      <c r="P73" s="23">
        <f>SUM(P69:P72)</f>
        <v>9505</v>
      </c>
      <c r="Q73" s="22">
        <f>SUM(Q69:Q72)</f>
        <v>912909.11394745705</v>
      </c>
    </row>
    <row r="74" spans="1:17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17</v>
      </c>
      <c r="B79" s="21"/>
      <c r="C79" s="21"/>
      <c r="D79" s="21"/>
    </row>
    <row r="80" spans="1:17" ht="60">
      <c r="A80" s="12" t="s">
        <v>14</v>
      </c>
      <c r="B80" s="15" t="s">
        <v>16</v>
      </c>
      <c r="C80" s="15" t="s">
        <v>15</v>
      </c>
      <c r="D80" s="15" t="s">
        <v>10</v>
      </c>
    </row>
    <row r="81" spans="1:6">
      <c r="A81" s="20">
        <v>45689</v>
      </c>
      <c r="B81" s="19" t="s">
        <v>9</v>
      </c>
      <c r="C81" s="18">
        <v>823646.67101590696</v>
      </c>
      <c r="D81" s="17">
        <f>C81/$C$89</f>
        <v>0.15669319650668986</v>
      </c>
    </row>
    <row r="82" spans="1:6" ht="28.5">
      <c r="A82" s="20"/>
      <c r="B82" s="19" t="s">
        <v>8</v>
      </c>
      <c r="C82" s="18">
        <v>227071.19180000035</v>
      </c>
      <c r="D82" s="17">
        <f>C82/$C$89</f>
        <v>4.3198755157766618E-2</v>
      </c>
    </row>
    <row r="83" spans="1:6" ht="28.5">
      <c r="A83" s="20"/>
      <c r="B83" s="19" t="s">
        <v>7</v>
      </c>
      <c r="C83" s="18">
        <v>918550.35546946095</v>
      </c>
      <c r="D83" s="17">
        <f>C83/$C$89</f>
        <v>0.17474797921946114</v>
      </c>
    </row>
    <row r="84" spans="1:6">
      <c r="A84" s="20"/>
      <c r="B84" s="19" t="s">
        <v>6</v>
      </c>
      <c r="C84" s="18">
        <v>1114146.0670800116</v>
      </c>
      <c r="D84" s="17">
        <f>C84/$C$89</f>
        <v>0.21195873761110887</v>
      </c>
    </row>
    <row r="85" spans="1:6">
      <c r="A85" s="20"/>
      <c r="B85" s="19" t="s">
        <v>5</v>
      </c>
      <c r="C85" s="18">
        <v>602246.01312918356</v>
      </c>
      <c r="D85" s="17">
        <f>C85/$C$89</f>
        <v>0.114573221991204</v>
      </c>
    </row>
    <row r="86" spans="1:6">
      <c r="A86" s="20"/>
      <c r="B86" s="19" t="s">
        <v>4</v>
      </c>
      <c r="C86" s="18">
        <v>144147.2958911685</v>
      </c>
      <c r="D86" s="17">
        <f>C86/$C$89</f>
        <v>2.7423046016957209E-2</v>
      </c>
    </row>
    <row r="87" spans="1:6">
      <c r="A87" s="20"/>
      <c r="B87" s="19" t="s">
        <v>3</v>
      </c>
      <c r="C87" s="18">
        <v>1378743.6028737058</v>
      </c>
      <c r="D87" s="17">
        <f>C87/$C$89</f>
        <v>0.26229662536116632</v>
      </c>
    </row>
    <row r="88" spans="1:6">
      <c r="A88" s="20"/>
      <c r="B88" s="19" t="s">
        <v>2</v>
      </c>
      <c r="C88" s="18">
        <v>47877.85887218688</v>
      </c>
      <c r="D88" s="17">
        <f>C88/$C$89</f>
        <v>9.108438135645977E-3</v>
      </c>
    </row>
    <row r="89" spans="1:6" ht="15">
      <c r="A89" s="16"/>
      <c r="B89" s="15" t="s">
        <v>1</v>
      </c>
      <c r="C89" s="14">
        <f>SUM(C81:C88)</f>
        <v>5256429.0561316246</v>
      </c>
      <c r="D89" s="13">
        <f>SUM(D81:D88)</f>
        <v>1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2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45689</v>
      </c>
      <c r="B93" s="6" t="s">
        <v>9</v>
      </c>
      <c r="C93" s="8">
        <v>821325.42799990694</v>
      </c>
      <c r="D93" s="7">
        <f>C93/$C$101</f>
        <v>0.19511814955088533</v>
      </c>
      <c r="E93" s="8">
        <v>2321.2430160000017</v>
      </c>
      <c r="F93" s="7">
        <f>E93/$E$101</f>
        <v>2.2169272256020688E-3</v>
      </c>
    </row>
    <row r="94" spans="1:6" ht="28.5">
      <c r="A94" s="10"/>
      <c r="B94" s="6" t="s">
        <v>8</v>
      </c>
      <c r="C94" s="8">
        <v>225638.29430000036</v>
      </c>
      <c r="D94" s="7">
        <f>C94/$C$101</f>
        <v>5.3603754310695875E-2</v>
      </c>
      <c r="E94" s="8">
        <v>1432.8974999999998</v>
      </c>
      <c r="F94" s="7">
        <f>E94/$E$101</f>
        <v>1.3685036238563044E-3</v>
      </c>
    </row>
    <row r="95" spans="1:6" ht="28.5">
      <c r="A95" s="10"/>
      <c r="B95" s="6" t="s">
        <v>7</v>
      </c>
      <c r="C95" s="8">
        <v>873434.45249999245</v>
      </c>
      <c r="D95" s="7">
        <f>C95/$C$101</f>
        <v>0.20749742832241702</v>
      </c>
      <c r="E95" s="8">
        <v>45115.902969468501</v>
      </c>
      <c r="F95" s="7">
        <f>E95/$E$101</f>
        <v>4.3088411213828663E-2</v>
      </c>
    </row>
    <row r="96" spans="1:6">
      <c r="A96" s="10"/>
      <c r="B96" s="6" t="s">
        <v>6</v>
      </c>
      <c r="C96" s="8">
        <v>1094998.9810960116</v>
      </c>
      <c r="D96" s="7">
        <f>C96/$C$101</f>
        <v>0.2601333986113758</v>
      </c>
      <c r="E96" s="8">
        <v>19147.085984000008</v>
      </c>
      <c r="F96" s="7">
        <f>E96/$E$101</f>
        <v>1.828662312230447E-2</v>
      </c>
    </row>
    <row r="97" spans="1:6">
      <c r="A97" s="10"/>
      <c r="B97" s="6" t="s">
        <v>5</v>
      </c>
      <c r="C97" s="8">
        <v>540220.23842690978</v>
      </c>
      <c r="D97" s="7">
        <f>C97/$C$101</f>
        <v>0.12833740400377408</v>
      </c>
      <c r="E97" s="8">
        <v>62025.774702273739</v>
      </c>
      <c r="F97" s="7">
        <f>E97/$E$101</f>
        <v>5.9238359654166683E-2</v>
      </c>
    </row>
    <row r="98" spans="1:6">
      <c r="A98" s="10"/>
      <c r="B98" s="6" t="s">
        <v>4</v>
      </c>
      <c r="C98" s="8">
        <v>138872.06387436751</v>
      </c>
      <c r="D98" s="7">
        <f>C98/$C$101</f>
        <v>3.2991137500106731E-2</v>
      </c>
      <c r="E98" s="8">
        <v>5275.2320168009992</v>
      </c>
      <c r="F98" s="7">
        <f>E98/$E$101</f>
        <v>5.0381650688028764E-3</v>
      </c>
    </row>
    <row r="99" spans="1:6">
      <c r="A99" s="10"/>
      <c r="B99" s="6" t="s">
        <v>3</v>
      </c>
      <c r="C99" s="8">
        <v>471782.51428402675</v>
      </c>
      <c r="D99" s="7">
        <f>C99/$C$101</f>
        <v>0.11207899821357273</v>
      </c>
      <c r="E99" s="8">
        <v>906961.0885896791</v>
      </c>
      <c r="F99" s="7">
        <f>E99/$E$101</f>
        <v>0.86620259748630635</v>
      </c>
    </row>
    <row r="100" spans="1:6">
      <c r="A100" s="9"/>
      <c r="B100" s="6" t="s">
        <v>2</v>
      </c>
      <c r="C100" s="8">
        <v>43102.859590526874</v>
      </c>
      <c r="D100" s="7">
        <f>C100/$C$101</f>
        <v>1.0239729487172515E-2</v>
      </c>
      <c r="E100" s="8">
        <v>4774.9992816600052</v>
      </c>
      <c r="F100" s="7">
        <f>E100/$E$101</f>
        <v>4.5604126051325845E-3</v>
      </c>
    </row>
    <row r="101" spans="1:6" ht="15">
      <c r="A101" s="6"/>
      <c r="B101" s="5" t="s">
        <v>1</v>
      </c>
      <c r="C101" s="4">
        <f>SUM(C93:C100)</f>
        <v>4209374.832071742</v>
      </c>
      <c r="D101" s="3">
        <f>SUM(D93:D100)</f>
        <v>1.0000000000000002</v>
      </c>
      <c r="E101" s="4">
        <f>SUM(E93:E100)</f>
        <v>1047054.2240598823</v>
      </c>
      <c r="F101" s="3">
        <f>SUM(F93:F100)</f>
        <v>1</v>
      </c>
    </row>
    <row r="102" spans="1:6">
      <c r="A102" s="2" t="s">
        <v>0</v>
      </c>
    </row>
  </sheetData>
  <mergeCells count="57">
    <mergeCell ref="A1:Q1"/>
    <mergeCell ref="A2:A3"/>
    <mergeCell ref="B2:B3"/>
    <mergeCell ref="C2:E2"/>
    <mergeCell ref="F2:H2"/>
    <mergeCell ref="I2:K2"/>
    <mergeCell ref="L2:M2"/>
    <mergeCell ref="O2:Q2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I67:K67"/>
    <mergeCell ref="L67:M67"/>
    <mergeCell ref="O67:Q67"/>
    <mergeCell ref="A43:A46"/>
    <mergeCell ref="A53:Q53"/>
    <mergeCell ref="A54:A55"/>
    <mergeCell ref="B54:B55"/>
    <mergeCell ref="C54:E54"/>
    <mergeCell ref="F54:H54"/>
    <mergeCell ref="I54:K54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11:57:35</KDate>
  <Classification>SEBI-CONFIDENTIAL</Classification>
  <Subclassification/>
  <HostName>MUM0112563</HostName>
  <Domain_User>SEBINT/2563</Domain_User>
  <IPAdd>10.21.212.122</IPAdd>
  <FilePath>Book2</FilePath>
  <KID>1098193107EA638962126555524956</KID>
  <UniqueName/>
  <Suggested/>
  <Justification/>
</Klassify>
</file>

<file path=customXml/itemProps1.xml><?xml version="1.0" encoding="utf-8"?>
<ds:datastoreItem xmlns:ds="http://schemas.openxmlformats.org/officeDocument/2006/customXml" ds:itemID="{E949E45C-ED5C-4C45-A4B2-F69525E8E8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2025-10-16T06:27:31Z</dcterms:created>
  <dcterms:modified xsi:type="dcterms:W3CDTF">2025-10-16T06:27:50Z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1098193107EA638962126555524956</vt:lpwstr>
  </property>
</Properties>
</file>