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May-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N17" i="1"/>
  <c r="N18" i="1"/>
  <c r="N19" i="1"/>
  <c r="N20" i="1"/>
  <c r="F21" i="1"/>
  <c r="G21" i="1"/>
  <c r="H21" i="1"/>
  <c r="I21" i="1"/>
  <c r="J21" i="1"/>
  <c r="K21" i="1"/>
  <c r="L21" i="1"/>
  <c r="M21" i="1"/>
  <c r="N21" i="1"/>
  <c r="O21" i="1"/>
  <c r="P21" i="1"/>
  <c r="Q21" i="1"/>
  <c r="N30" i="1"/>
  <c r="N34" i="1" s="1"/>
  <c r="N31" i="1"/>
  <c r="N32" i="1"/>
  <c r="N33" i="1"/>
  <c r="F34" i="1"/>
  <c r="G34" i="1"/>
  <c r="H34" i="1"/>
  <c r="I34" i="1"/>
  <c r="J34" i="1"/>
  <c r="K34" i="1"/>
  <c r="L34" i="1"/>
  <c r="M34" i="1"/>
  <c r="O34" i="1"/>
  <c r="P34" i="1"/>
  <c r="Q34" i="1"/>
  <c r="N43" i="1"/>
  <c r="N44" i="1"/>
  <c r="N45" i="1"/>
  <c r="N46" i="1"/>
  <c r="F47" i="1"/>
  <c r="G47" i="1"/>
  <c r="H47" i="1"/>
  <c r="I47" i="1"/>
  <c r="J47" i="1"/>
  <c r="K47" i="1"/>
  <c r="L47" i="1"/>
  <c r="M47" i="1"/>
  <c r="N47" i="1"/>
  <c r="O47" i="1"/>
  <c r="P47" i="1"/>
  <c r="Q47" i="1"/>
  <c r="N56" i="1"/>
  <c r="N57" i="1"/>
  <c r="N58" i="1"/>
  <c r="N59" i="1"/>
  <c r="F60" i="1"/>
  <c r="G60" i="1"/>
  <c r="H60" i="1"/>
  <c r="I60" i="1"/>
  <c r="J60" i="1"/>
  <c r="K60" i="1"/>
  <c r="L60" i="1"/>
  <c r="M60" i="1"/>
  <c r="N60" i="1"/>
  <c r="O60" i="1"/>
  <c r="P60" i="1"/>
  <c r="Q60" i="1"/>
  <c r="N69" i="1"/>
  <c r="N70" i="1"/>
  <c r="N71" i="1"/>
  <c r="N72" i="1"/>
  <c r="F73" i="1"/>
  <c r="G73" i="1"/>
  <c r="H73" i="1"/>
  <c r="I73" i="1"/>
  <c r="J73" i="1"/>
  <c r="K73" i="1"/>
  <c r="L73" i="1"/>
  <c r="M73" i="1"/>
  <c r="N73" i="1"/>
  <c r="O73" i="1"/>
  <c r="P73" i="1"/>
  <c r="Q73" i="1"/>
  <c r="C89" i="1"/>
  <c r="D87" i="1" s="1"/>
  <c r="C101" i="1"/>
  <c r="D101" i="1"/>
  <c r="E101" i="1"/>
  <c r="F94" i="1" s="1"/>
  <c r="F99" i="1" l="1"/>
  <c r="D85" i="1"/>
  <c r="D84" i="1"/>
  <c r="D82" i="1"/>
  <c r="F100" i="1"/>
  <c r="F98" i="1"/>
  <c r="F95" i="1"/>
  <c r="F93" i="1"/>
  <c r="D86" i="1"/>
  <c r="D83" i="1"/>
  <c r="D81" i="1"/>
  <c r="F97" i="1"/>
  <c r="F96" i="1"/>
  <c r="D88" i="1"/>
  <c r="D89" i="1" l="1"/>
  <c r="F101" i="1"/>
</calcChain>
</file>

<file path=xl/sharedStrings.xml><?xml version="1.0" encoding="utf-8"?>
<sst xmlns="http://schemas.openxmlformats.org/spreadsheetml/2006/main" count="229" uniqueCount="47">
  <si>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</si>
  <si>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</si>
  <si>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</si>
  <si>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</si>
  <si>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</si>
  <si>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</si>
  <si>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</si>
  <si>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</si>
  <si>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</si>
  <si>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</si>
  <si>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</si>
  <si>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</si>
  <si>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</si>
  <si>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</si>
  <si>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</si>
  <si>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</si>
  <si>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</si>
  <si>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</si>
  <si>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</si>
  <si>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</si>
  <si>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*Others include Redemption through change in face value etc.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</si>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</sst>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3" fontId="5" fillId="0" borderId="1" xfId="1" applyNumberFormat="1" applyFont="1" applyBorder="1" applyAlignment="1">
      <alignment horizontal="right" wrapText="1"/>
    </xf>
    <xf numFmtId="4" fontId="5" fillId="0" borderId="1" xfId="1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wrapText="1"/>
    </xf>
    <xf numFmtId="2" fontId="0" fillId="0" borderId="1" xfId="0" applyNumberFormat="1" applyBorder="1"/>
    <xf numFmtId="0" fontId="0" fillId="0" borderId="1" xfId="0" applyBorder="1"/>
    <xf numFmtId="0" fontId="2" fillId="0" borderId="0" xfId="0" applyFont="1"/>
    <xf numFmtId="0" fontId="0" fillId="0" borderId="3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zoomScaleNormal="80" workbookViewId="0">
      <selection activeCell="A4" sqref="A4:A7"/>
    </sheetView>
  </sheetViews>
  <sheetFormatPr defaultRowHeight="14.25"/>
  <cols>
    <col min="1" max="1" width="9.140625" style="1"/>
    <col min="2" max="2" width="37.7109375" style="1" bestFit="1" customWidth="1"/>
    <col min="3" max="3" width="15.42578125" style="1" bestFit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4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30" t="s">
        <v>46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ht="30" customHeight="1">
      <c r="A2" s="29" t="s">
        <v>40</v>
      </c>
      <c r="B2" s="29" t="s">
        <v>39</v>
      </c>
      <c r="C2" s="28" t="s">
        <v>38</v>
      </c>
      <c r="D2" s="28"/>
      <c r="E2" s="28"/>
      <c r="F2" s="28" t="s">
        <v>37</v>
      </c>
      <c r="G2" s="28"/>
      <c r="H2" s="28"/>
      <c r="I2" s="28" t="s">
        <v>36</v>
      </c>
      <c r="J2" s="28"/>
      <c r="K2" s="28"/>
      <c r="L2" s="28" t="s">
        <v>35</v>
      </c>
      <c r="M2" s="28"/>
      <c r="N2" s="12" t="s">
        <v>34</v>
      </c>
      <c r="O2" s="28" t="s">
        <v>33</v>
      </c>
      <c r="P2" s="28"/>
      <c r="Q2" s="28"/>
    </row>
    <row r="3" spans="1:17" ht="60">
      <c r="A3" s="27"/>
      <c r="B3" s="27"/>
      <c r="C3" s="16" t="s">
        <v>26</v>
      </c>
      <c r="D3" s="16" t="s">
        <v>32</v>
      </c>
      <c r="E3" s="16" t="s">
        <v>31</v>
      </c>
      <c r="F3" s="16" t="s">
        <v>26</v>
      </c>
      <c r="G3" s="16" t="s">
        <v>30</v>
      </c>
      <c r="H3" s="16" t="s">
        <v>27</v>
      </c>
      <c r="I3" s="16" t="s">
        <v>26</v>
      </c>
      <c r="J3" s="16" t="s">
        <v>29</v>
      </c>
      <c r="K3" s="16" t="s">
        <v>27</v>
      </c>
      <c r="L3" s="16" t="s">
        <v>28</v>
      </c>
      <c r="M3" s="16" t="s">
        <v>27</v>
      </c>
      <c r="N3" s="16" t="s">
        <v>27</v>
      </c>
      <c r="O3" s="16" t="s">
        <v>26</v>
      </c>
      <c r="P3" s="16" t="s">
        <v>25</v>
      </c>
      <c r="Q3" s="16" t="s">
        <v>24</v>
      </c>
    </row>
    <row r="4" spans="1:17">
      <c r="A4" s="11">
        <v>45778</v>
      </c>
      <c r="B4" s="24" t="s">
        <v>23</v>
      </c>
      <c r="C4" s="26">
        <v>554</v>
      </c>
      <c r="D4" s="26">
        <v>10530</v>
      </c>
      <c r="E4" s="25">
        <v>3255183.7852366865</v>
      </c>
      <c r="F4" s="26">
        <v>111</v>
      </c>
      <c r="G4" s="26">
        <v>344</v>
      </c>
      <c r="H4" s="25">
        <v>102684.90929999996</v>
      </c>
      <c r="I4" s="26">
        <v>102</v>
      </c>
      <c r="J4" s="26">
        <v>307</v>
      </c>
      <c r="K4" s="25">
        <v>68118.993697136058</v>
      </c>
      <c r="L4" s="26">
        <v>134</v>
      </c>
      <c r="M4" s="25">
        <v>1899.5880999999986</v>
      </c>
      <c r="N4" s="25">
        <f>E4+H4-K4+M4-Q4</f>
        <v>2521.0861470368691</v>
      </c>
      <c r="O4" s="26">
        <v>566</v>
      </c>
      <c r="P4" s="26">
        <v>10515</v>
      </c>
      <c r="Q4" s="25">
        <v>3289128.2027925132</v>
      </c>
    </row>
    <row r="5" spans="1:17">
      <c r="A5" s="10"/>
      <c r="B5" s="24" t="s">
        <v>22</v>
      </c>
      <c r="C5" s="26">
        <v>97</v>
      </c>
      <c r="D5" s="26">
        <v>234</v>
      </c>
      <c r="E5" s="25">
        <v>56143.162012559951</v>
      </c>
      <c r="F5" s="26">
        <v>2</v>
      </c>
      <c r="G5" s="26">
        <v>3</v>
      </c>
      <c r="H5" s="25">
        <v>116</v>
      </c>
      <c r="I5" s="26">
        <v>11</v>
      </c>
      <c r="J5" s="26">
        <v>14</v>
      </c>
      <c r="K5" s="25">
        <v>831.25636256000007</v>
      </c>
      <c r="L5" s="26">
        <v>1</v>
      </c>
      <c r="M5" s="25">
        <v>0.01</v>
      </c>
      <c r="N5" s="25">
        <f>E5+H5-K5+M5-Q5</f>
        <v>58.917799999988347</v>
      </c>
      <c r="O5" s="26">
        <v>94</v>
      </c>
      <c r="P5" s="26">
        <v>225</v>
      </c>
      <c r="Q5" s="25">
        <v>55368.997849999963</v>
      </c>
    </row>
    <row r="6" spans="1:17">
      <c r="A6" s="10"/>
      <c r="B6" s="24" t="s">
        <v>21</v>
      </c>
      <c r="C6" s="26">
        <v>67</v>
      </c>
      <c r="D6" s="26">
        <v>2516</v>
      </c>
      <c r="E6" s="25">
        <v>29035.947815813775</v>
      </c>
      <c r="F6" s="26">
        <v>3</v>
      </c>
      <c r="G6" s="26">
        <v>45</v>
      </c>
      <c r="H6" s="25">
        <v>698.8900000000001</v>
      </c>
      <c r="I6" s="26">
        <v>13</v>
      </c>
      <c r="J6" s="26">
        <v>92</v>
      </c>
      <c r="K6" s="25">
        <v>1719.3800000000006</v>
      </c>
      <c r="L6" s="26">
        <v>0</v>
      </c>
      <c r="M6" s="25">
        <v>0</v>
      </c>
      <c r="N6" s="25">
        <f>E6+H6-K6+M6-Q6</f>
        <v>584.66999999997643</v>
      </c>
      <c r="O6" s="26">
        <v>64</v>
      </c>
      <c r="P6" s="26">
        <v>2516</v>
      </c>
      <c r="Q6" s="25">
        <v>27430.787815813797</v>
      </c>
    </row>
    <row r="7" spans="1:17">
      <c r="A7" s="9"/>
      <c r="B7" s="24" t="s">
        <v>2</v>
      </c>
      <c r="C7" s="26">
        <v>96</v>
      </c>
      <c r="D7" s="26">
        <v>1011</v>
      </c>
      <c r="E7" s="25">
        <v>34728.788306101174</v>
      </c>
      <c r="F7" s="26">
        <v>7</v>
      </c>
      <c r="G7" s="26">
        <v>31</v>
      </c>
      <c r="H7" s="25">
        <v>579.79719999999975</v>
      </c>
      <c r="I7" s="26">
        <v>14</v>
      </c>
      <c r="J7" s="26">
        <v>18</v>
      </c>
      <c r="K7" s="25">
        <v>1467.2473999999997</v>
      </c>
      <c r="L7" s="26">
        <v>14</v>
      </c>
      <c r="M7" s="25">
        <v>3.7500000000000006E-2</v>
      </c>
      <c r="N7" s="25">
        <f>E7+H7-K7+M7-Q7</f>
        <v>1208.5804124998904</v>
      </c>
      <c r="O7" s="26">
        <v>97</v>
      </c>
      <c r="P7" s="26">
        <v>1019</v>
      </c>
      <c r="Q7" s="25">
        <v>32632.795193601283</v>
      </c>
    </row>
    <row r="8" spans="1:17" ht="15">
      <c r="A8" s="24"/>
      <c r="B8" s="16" t="s">
        <v>1</v>
      </c>
      <c r="C8" s="22">
        <f>SUM(C4:C7)</f>
        <v>814</v>
      </c>
      <c r="D8" s="22">
        <f>SUM(D4:D7)</f>
        <v>14291</v>
      </c>
      <c r="E8" s="22">
        <f>SUM(E4:E7)</f>
        <v>3375091.6833711611</v>
      </c>
      <c r="F8" s="22">
        <f>SUM(F4:F7)</f>
        <v>123</v>
      </c>
      <c r="G8" s="22">
        <f>SUM(G4:G7)</f>
        <v>423</v>
      </c>
      <c r="H8" s="22">
        <f>SUM(H4:H7)</f>
        <v>104079.59649999996</v>
      </c>
      <c r="I8" s="22">
        <f>SUM(I4:I7)</f>
        <v>140</v>
      </c>
      <c r="J8" s="22">
        <f>SUM(J4:J7)</f>
        <v>431</v>
      </c>
      <c r="K8" s="22">
        <f>SUM(K4:K7)</f>
        <v>72136.877459696057</v>
      </c>
      <c r="L8" s="22">
        <f>SUM(L4:L7)</f>
        <v>149</v>
      </c>
      <c r="M8" s="23">
        <f>SUM(M4:M7)</f>
        <v>1899.6355999999985</v>
      </c>
      <c r="N8" s="23">
        <f>SUM(N4:N7)</f>
        <v>4373.2543595367242</v>
      </c>
      <c r="O8" s="22">
        <f>SUM(O4:O7)</f>
        <v>821</v>
      </c>
      <c r="P8" s="22">
        <f>SUM(P4:P7)</f>
        <v>14275</v>
      </c>
      <c r="Q8" s="22">
        <f>SUM(Q4:Q7)</f>
        <v>3404560.7836519284</v>
      </c>
    </row>
    <row r="9" spans="1:17">
      <c r="A9" s="2" t="s">
        <v>20</v>
      </c>
    </row>
    <row r="10" spans="1:17">
      <c r="A10" s="2" t="s">
        <v>19</v>
      </c>
    </row>
    <row r="11" spans="1:17" s="33" customFormat="1">
      <c r="A11" s="2" t="s">
        <v>18</v>
      </c>
    </row>
    <row r="12" spans="1:17" s="33" customFormat="1">
      <c r="A12" s="2" t="s">
        <v>17</v>
      </c>
    </row>
    <row r="13" spans="1:17" s="33" customFormat="1">
      <c r="A13" s="2"/>
    </row>
    <row r="14" spans="1:17" ht="15.75">
      <c r="A14" s="30" t="s">
        <v>45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ht="27.75" customHeight="1">
      <c r="A15" s="29" t="s">
        <v>40</v>
      </c>
      <c r="B15" s="29" t="s">
        <v>39</v>
      </c>
      <c r="C15" s="28" t="s">
        <v>38</v>
      </c>
      <c r="D15" s="28"/>
      <c r="E15" s="28"/>
      <c r="F15" s="28" t="s">
        <v>37</v>
      </c>
      <c r="G15" s="28"/>
      <c r="H15" s="28"/>
      <c r="I15" s="28" t="s">
        <v>36</v>
      </c>
      <c r="J15" s="28"/>
      <c r="K15" s="28"/>
      <c r="L15" s="28" t="s">
        <v>35</v>
      </c>
      <c r="M15" s="28"/>
      <c r="N15" s="12" t="s">
        <v>34</v>
      </c>
      <c r="O15" s="28" t="s">
        <v>33</v>
      </c>
      <c r="P15" s="28"/>
      <c r="Q15" s="28"/>
    </row>
    <row r="16" spans="1:17" ht="64.5" customHeight="1">
      <c r="A16" s="27"/>
      <c r="B16" s="27"/>
      <c r="C16" s="16" t="s">
        <v>26</v>
      </c>
      <c r="D16" s="16" t="s">
        <v>32</v>
      </c>
      <c r="E16" s="16" t="s">
        <v>31</v>
      </c>
      <c r="F16" s="16" t="s">
        <v>26</v>
      </c>
      <c r="G16" s="16" t="s">
        <v>30</v>
      </c>
      <c r="H16" s="16" t="s">
        <v>27</v>
      </c>
      <c r="I16" s="16" t="s">
        <v>26</v>
      </c>
      <c r="J16" s="16" t="s">
        <v>29</v>
      </c>
      <c r="K16" s="16" t="s">
        <v>27</v>
      </c>
      <c r="L16" s="16" t="s">
        <v>28</v>
      </c>
      <c r="M16" s="16" t="s">
        <v>27</v>
      </c>
      <c r="N16" s="16" t="s">
        <v>27</v>
      </c>
      <c r="O16" s="16" t="s">
        <v>26</v>
      </c>
      <c r="P16" s="16" t="s">
        <v>25</v>
      </c>
      <c r="Q16" s="16" t="s">
        <v>24</v>
      </c>
    </row>
    <row r="17" spans="1:17">
      <c r="A17" s="11">
        <v>45778</v>
      </c>
      <c r="B17" s="24" t="s">
        <v>23</v>
      </c>
      <c r="C17" s="26">
        <v>313</v>
      </c>
      <c r="D17" s="26">
        <v>5799</v>
      </c>
      <c r="E17" s="25">
        <v>3173870.0297448463</v>
      </c>
      <c r="F17" s="26">
        <v>60</v>
      </c>
      <c r="G17" s="26">
        <v>170</v>
      </c>
      <c r="H17" s="25">
        <v>100854.85420000003</v>
      </c>
      <c r="I17" s="26">
        <v>64</v>
      </c>
      <c r="J17" s="26">
        <v>190</v>
      </c>
      <c r="K17" s="25">
        <v>66806.42157993601</v>
      </c>
      <c r="L17" s="26">
        <v>99</v>
      </c>
      <c r="M17" s="25">
        <v>5.2885999999999926</v>
      </c>
      <c r="N17" s="25">
        <f>E17+H17-K17+M17-Q17</f>
        <v>1021.812184760347</v>
      </c>
      <c r="O17" s="26">
        <v>316</v>
      </c>
      <c r="P17" s="26">
        <v>5765</v>
      </c>
      <c r="Q17" s="25">
        <v>3206901.9387801499</v>
      </c>
    </row>
    <row r="18" spans="1:17">
      <c r="A18" s="10"/>
      <c r="B18" s="24" t="s">
        <v>22</v>
      </c>
      <c r="C18" s="26">
        <v>66</v>
      </c>
      <c r="D18" s="26">
        <v>153</v>
      </c>
      <c r="E18" s="25">
        <v>23071.831462999988</v>
      </c>
      <c r="F18" s="26">
        <v>1</v>
      </c>
      <c r="G18" s="26">
        <v>2</v>
      </c>
      <c r="H18" s="25">
        <v>100</v>
      </c>
      <c r="I18" s="26">
        <v>6</v>
      </c>
      <c r="J18" s="26">
        <v>6</v>
      </c>
      <c r="K18" s="25">
        <v>559.37536299999999</v>
      </c>
      <c r="L18" s="26">
        <v>1</v>
      </c>
      <c r="M18" s="25">
        <v>0.01</v>
      </c>
      <c r="N18" s="25">
        <f>E18+H18-K18+M18-Q18</f>
        <v>48.728300000006129</v>
      </c>
      <c r="O18" s="26">
        <v>64</v>
      </c>
      <c r="P18" s="26">
        <v>148</v>
      </c>
      <c r="Q18" s="25">
        <v>22563.737799999981</v>
      </c>
    </row>
    <row r="19" spans="1:17">
      <c r="A19" s="10"/>
      <c r="B19" s="24" t="s">
        <v>21</v>
      </c>
      <c r="C19" s="26">
        <v>55</v>
      </c>
      <c r="D19" s="26">
        <v>193</v>
      </c>
      <c r="E19" s="25">
        <v>10469.65531581402</v>
      </c>
      <c r="F19" s="26">
        <v>1</v>
      </c>
      <c r="G19" s="26">
        <v>2</v>
      </c>
      <c r="H19" s="25">
        <v>127.54</v>
      </c>
      <c r="I19" s="26">
        <v>9</v>
      </c>
      <c r="J19" s="26">
        <v>58</v>
      </c>
      <c r="K19" s="25">
        <v>1665.7300000000002</v>
      </c>
      <c r="L19" s="26">
        <v>0</v>
      </c>
      <c r="M19" s="25">
        <v>0</v>
      </c>
      <c r="N19" s="25">
        <f>E19+H19-K19+M19-Q19</f>
        <v>517.4700000000139</v>
      </c>
      <c r="O19" s="26">
        <v>52</v>
      </c>
      <c r="P19" s="26">
        <v>170</v>
      </c>
      <c r="Q19" s="25">
        <v>8413.995315814007</v>
      </c>
    </row>
    <row r="20" spans="1:17">
      <c r="A20" s="9"/>
      <c r="B20" s="24" t="s">
        <v>2</v>
      </c>
      <c r="C20" s="26">
        <v>70</v>
      </c>
      <c r="D20" s="26">
        <v>807</v>
      </c>
      <c r="E20" s="25">
        <v>26297.930899999956</v>
      </c>
      <c r="F20" s="26">
        <v>5</v>
      </c>
      <c r="G20" s="26">
        <v>28</v>
      </c>
      <c r="H20" s="25">
        <v>579.66719999999987</v>
      </c>
      <c r="I20" s="26">
        <v>13</v>
      </c>
      <c r="J20" s="26">
        <v>17</v>
      </c>
      <c r="K20" s="25">
        <v>1466.6973999999998</v>
      </c>
      <c r="L20" s="26">
        <v>0</v>
      </c>
      <c r="M20" s="25">
        <v>0</v>
      </c>
      <c r="N20" s="25">
        <f>E20+H20-K20+M20-Q20</f>
        <v>1206.3271999999452</v>
      </c>
      <c r="O20" s="26">
        <v>68</v>
      </c>
      <c r="P20" s="26">
        <v>816</v>
      </c>
      <c r="Q20" s="25">
        <v>24204.57350000001</v>
      </c>
    </row>
    <row r="21" spans="1:17" ht="15">
      <c r="A21" s="24"/>
      <c r="B21" s="16" t="s">
        <v>1</v>
      </c>
      <c r="C21" s="22">
        <v>504</v>
      </c>
      <c r="D21" s="22">
        <v>6952</v>
      </c>
      <c r="E21" s="23">
        <v>3233709.4474236602</v>
      </c>
      <c r="F21" s="22">
        <f>SUM(F17:F20)</f>
        <v>67</v>
      </c>
      <c r="G21" s="22">
        <f>SUM(G17:G20)</f>
        <v>202</v>
      </c>
      <c r="H21" s="22">
        <f>SUM(H17:H20)</f>
        <v>101662.06140000002</v>
      </c>
      <c r="I21" s="22">
        <f>SUM(I17:I20)</f>
        <v>92</v>
      </c>
      <c r="J21" s="22">
        <f>SUM(J17:J20)</f>
        <v>271</v>
      </c>
      <c r="K21" s="22">
        <f>SUM(K17:K20)</f>
        <v>70498.22434293601</v>
      </c>
      <c r="L21" s="22">
        <f>SUM(L17:L20)</f>
        <v>100</v>
      </c>
      <c r="M21" s="23">
        <f>SUM(M17:M20)</f>
        <v>5.2985999999999924</v>
      </c>
      <c r="N21" s="23">
        <f>SUM(N17:N20)</f>
        <v>2794.3376847603122</v>
      </c>
      <c r="O21" s="22">
        <f>SUM(O17:O20)</f>
        <v>500</v>
      </c>
      <c r="P21" s="22">
        <f>SUM(P17:P20)</f>
        <v>6899</v>
      </c>
      <c r="Q21" s="22">
        <f>SUM(Q17:Q20)</f>
        <v>3262084.2453959635</v>
      </c>
    </row>
    <row r="22" spans="1:17">
      <c r="A22" s="2" t="s">
        <v>20</v>
      </c>
    </row>
    <row r="23" spans="1:17">
      <c r="A23" s="2" t="s">
        <v>19</v>
      </c>
    </row>
    <row r="24" spans="1:17" s="2" customFormat="1">
      <c r="A24" s="2" t="s">
        <v>18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</row>
    <row r="25" spans="1:17" s="2" customFormat="1">
      <c r="A25" s="2" t="s">
        <v>17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</row>
    <row r="26" spans="1:17" s="2" customFormat="1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</row>
    <row r="27" spans="1:17" ht="15.75">
      <c r="A27" s="30" t="s">
        <v>44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ht="36.75" customHeight="1">
      <c r="A28" s="29" t="s">
        <v>40</v>
      </c>
      <c r="B28" s="29" t="s">
        <v>39</v>
      </c>
      <c r="C28" s="28" t="s">
        <v>38</v>
      </c>
      <c r="D28" s="28"/>
      <c r="E28" s="28"/>
      <c r="F28" s="28" t="s">
        <v>37</v>
      </c>
      <c r="G28" s="28"/>
      <c r="H28" s="28"/>
      <c r="I28" s="28" t="s">
        <v>36</v>
      </c>
      <c r="J28" s="28"/>
      <c r="K28" s="28"/>
      <c r="L28" s="28" t="s">
        <v>35</v>
      </c>
      <c r="M28" s="28"/>
      <c r="N28" s="12" t="s">
        <v>34</v>
      </c>
      <c r="O28" s="28" t="s">
        <v>33</v>
      </c>
      <c r="P28" s="28"/>
      <c r="Q28" s="28"/>
    </row>
    <row r="29" spans="1:17" ht="63" customHeight="1">
      <c r="A29" s="27"/>
      <c r="B29" s="27"/>
      <c r="C29" s="16" t="s">
        <v>26</v>
      </c>
      <c r="D29" s="16" t="s">
        <v>32</v>
      </c>
      <c r="E29" s="16" t="s">
        <v>31</v>
      </c>
      <c r="F29" s="16" t="s">
        <v>26</v>
      </c>
      <c r="G29" s="16" t="s">
        <v>30</v>
      </c>
      <c r="H29" s="16" t="s">
        <v>27</v>
      </c>
      <c r="I29" s="16" t="s">
        <v>26</v>
      </c>
      <c r="J29" s="16" t="s">
        <v>29</v>
      </c>
      <c r="K29" s="16" t="s">
        <v>27</v>
      </c>
      <c r="L29" s="16" t="s">
        <v>28</v>
      </c>
      <c r="M29" s="16" t="s">
        <v>27</v>
      </c>
      <c r="N29" s="16" t="s">
        <v>27</v>
      </c>
      <c r="O29" s="16" t="s">
        <v>26</v>
      </c>
      <c r="P29" s="16" t="s">
        <v>25</v>
      </c>
      <c r="Q29" s="16" t="s">
        <v>24</v>
      </c>
    </row>
    <row r="30" spans="1:17" ht="15">
      <c r="A30" s="11">
        <v>45778</v>
      </c>
      <c r="B30" s="24" t="s">
        <v>23</v>
      </c>
      <c r="C30" s="34">
        <v>373</v>
      </c>
      <c r="D30" s="32">
        <v>4731</v>
      </c>
      <c r="E30" s="32">
        <v>81313.755491904478</v>
      </c>
      <c r="F30" s="26">
        <v>54</v>
      </c>
      <c r="G30" s="26">
        <v>174</v>
      </c>
      <c r="H30" s="25">
        <v>1830.0550999999987</v>
      </c>
      <c r="I30" s="26">
        <v>43</v>
      </c>
      <c r="J30" s="26">
        <v>117</v>
      </c>
      <c r="K30" s="25">
        <v>1312.5721171999994</v>
      </c>
      <c r="L30" s="26">
        <v>35</v>
      </c>
      <c r="M30" s="25">
        <v>1894.2995000000001</v>
      </c>
      <c r="N30" s="25">
        <f>E30+H30-K30+M30-Q30</f>
        <v>1499.2739622858644</v>
      </c>
      <c r="O30" s="26">
        <v>381</v>
      </c>
      <c r="P30" s="26">
        <v>4750</v>
      </c>
      <c r="Q30" s="25">
        <v>82226.2640124186</v>
      </c>
    </row>
    <row r="31" spans="1:17" ht="15">
      <c r="A31" s="10"/>
      <c r="B31" s="24" t="s">
        <v>22</v>
      </c>
      <c r="C31" s="32">
        <v>38</v>
      </c>
      <c r="D31" s="32">
        <v>81</v>
      </c>
      <c r="E31" s="32">
        <v>33071.330549559985</v>
      </c>
      <c r="F31" s="26">
        <v>1</v>
      </c>
      <c r="G31" s="26">
        <v>1</v>
      </c>
      <c r="H31" s="25">
        <v>16</v>
      </c>
      <c r="I31" s="26">
        <v>5</v>
      </c>
      <c r="J31" s="26">
        <v>8</v>
      </c>
      <c r="K31" s="25">
        <v>271.88099955999996</v>
      </c>
      <c r="L31" s="26">
        <v>0</v>
      </c>
      <c r="M31" s="25">
        <v>0</v>
      </c>
      <c r="N31" s="25">
        <f>E31+H31-K31+M31-Q31</f>
        <v>10.189499999993131</v>
      </c>
      <c r="O31" s="26">
        <v>37</v>
      </c>
      <c r="P31" s="26">
        <v>77</v>
      </c>
      <c r="Q31" s="25">
        <v>32805.26004999999</v>
      </c>
    </row>
    <row r="32" spans="1:17" ht="15">
      <c r="A32" s="10"/>
      <c r="B32" s="24" t="s">
        <v>21</v>
      </c>
      <c r="C32" s="32">
        <v>23</v>
      </c>
      <c r="D32" s="32">
        <v>2323</v>
      </c>
      <c r="E32" s="32">
        <v>18566.292499999839</v>
      </c>
      <c r="F32" s="26">
        <v>2</v>
      </c>
      <c r="G32" s="26">
        <v>43</v>
      </c>
      <c r="H32" s="25">
        <v>571.35</v>
      </c>
      <c r="I32" s="26">
        <v>5</v>
      </c>
      <c r="J32" s="26">
        <v>34</v>
      </c>
      <c r="K32" s="25">
        <v>53.649999999999991</v>
      </c>
      <c r="L32" s="26">
        <v>0</v>
      </c>
      <c r="M32" s="25">
        <v>0</v>
      </c>
      <c r="N32" s="25">
        <f>E32+H32-K32+M32-Q32</f>
        <v>67.199999999986176</v>
      </c>
      <c r="O32" s="26">
        <v>23</v>
      </c>
      <c r="P32" s="26">
        <v>2346</v>
      </c>
      <c r="Q32" s="25">
        <v>19016.79249999985</v>
      </c>
    </row>
    <row r="33" spans="1:17" ht="15">
      <c r="A33" s="9"/>
      <c r="B33" s="24" t="s">
        <v>2</v>
      </c>
      <c r="C33" s="32">
        <v>38</v>
      </c>
      <c r="D33" s="32">
        <v>204</v>
      </c>
      <c r="E33" s="32">
        <v>8430.8574061013278</v>
      </c>
      <c r="F33" s="26">
        <v>2</v>
      </c>
      <c r="G33" s="26">
        <v>3</v>
      </c>
      <c r="H33" s="25">
        <v>0.13</v>
      </c>
      <c r="I33" s="26">
        <v>1</v>
      </c>
      <c r="J33" s="26">
        <v>1</v>
      </c>
      <c r="K33" s="25">
        <v>0.55000000000000004</v>
      </c>
      <c r="L33" s="26">
        <v>14</v>
      </c>
      <c r="M33" s="25">
        <v>3.7500000000000006E-2</v>
      </c>
      <c r="N33" s="25">
        <f>E33+H33-K33+M33-Q33</f>
        <v>2.2532125000216183</v>
      </c>
      <c r="O33" s="26">
        <v>39</v>
      </c>
      <c r="P33" s="26">
        <v>203</v>
      </c>
      <c r="Q33" s="25">
        <v>8428.2216936013065</v>
      </c>
    </row>
    <row r="34" spans="1:17" ht="15">
      <c r="A34" s="24"/>
      <c r="B34" s="16" t="s">
        <v>1</v>
      </c>
      <c r="C34" s="22">
        <v>472</v>
      </c>
      <c r="D34" s="22">
        <v>7339</v>
      </c>
      <c r="E34" s="23">
        <v>141382.23594756564</v>
      </c>
      <c r="F34" s="22">
        <f>SUM(F30:F33)</f>
        <v>59</v>
      </c>
      <c r="G34" s="22">
        <f>SUM(G30:G33)</f>
        <v>221</v>
      </c>
      <c r="H34" s="22">
        <f>SUM(H30:H33)</f>
        <v>2417.5350999999987</v>
      </c>
      <c r="I34" s="22">
        <f>SUM(I30:I33)</f>
        <v>54</v>
      </c>
      <c r="J34" s="22">
        <f>SUM(J30:J33)</f>
        <v>160</v>
      </c>
      <c r="K34" s="22">
        <f>SUM(K30:K33)</f>
        <v>1638.6531167599994</v>
      </c>
      <c r="L34" s="22">
        <f>SUM(L30:L33)</f>
        <v>49</v>
      </c>
      <c r="M34" s="23">
        <f>SUM(M30:M33)</f>
        <v>1894.337</v>
      </c>
      <c r="N34" s="23">
        <f>SUM(N30:N33)</f>
        <v>1578.9166747858653</v>
      </c>
      <c r="O34" s="22">
        <f>SUM(O30:O33)</f>
        <v>480</v>
      </c>
      <c r="P34" s="22">
        <f>SUM(P30:P33)</f>
        <v>7376</v>
      </c>
      <c r="Q34" s="22">
        <f>SUM(Q30:Q33)</f>
        <v>142476.53825601973</v>
      </c>
    </row>
    <row r="35" spans="1:17">
      <c r="A35" s="2" t="s">
        <v>20</v>
      </c>
    </row>
    <row r="36" spans="1:17">
      <c r="A36" s="2" t="s">
        <v>19</v>
      </c>
    </row>
    <row r="37" spans="1:17" s="2" customFormat="1">
      <c r="A37" s="2" t="s">
        <v>18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1:17" s="2" customFormat="1">
      <c r="A38" s="2" t="s">
        <v>17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1:17" s="2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30" t="s">
        <v>43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</row>
    <row r="41" spans="1:17" ht="15" customHeight="1">
      <c r="A41" s="29" t="s">
        <v>40</v>
      </c>
      <c r="B41" s="29" t="s">
        <v>39</v>
      </c>
      <c r="C41" s="28" t="s">
        <v>38</v>
      </c>
      <c r="D41" s="28"/>
      <c r="E41" s="28"/>
      <c r="F41" s="28" t="s">
        <v>37</v>
      </c>
      <c r="G41" s="28"/>
      <c r="H41" s="28"/>
      <c r="I41" s="28" t="s">
        <v>36</v>
      </c>
      <c r="J41" s="28"/>
      <c r="K41" s="28"/>
      <c r="L41" s="28" t="s">
        <v>35</v>
      </c>
      <c r="M41" s="28"/>
      <c r="N41" s="12" t="s">
        <v>34</v>
      </c>
      <c r="O41" s="28" t="s">
        <v>33</v>
      </c>
      <c r="P41" s="28"/>
      <c r="Q41" s="28"/>
    </row>
    <row r="42" spans="1:17" ht="60">
      <c r="A42" s="27"/>
      <c r="B42" s="27"/>
      <c r="C42" s="16" t="s">
        <v>26</v>
      </c>
      <c r="D42" s="16" t="s">
        <v>32</v>
      </c>
      <c r="E42" s="16" t="s">
        <v>31</v>
      </c>
      <c r="F42" s="16" t="s">
        <v>26</v>
      </c>
      <c r="G42" s="16" t="s">
        <v>30</v>
      </c>
      <c r="H42" s="16" t="s">
        <v>27</v>
      </c>
      <c r="I42" s="16" t="s">
        <v>26</v>
      </c>
      <c r="J42" s="16" t="s">
        <v>29</v>
      </c>
      <c r="K42" s="16" t="s">
        <v>27</v>
      </c>
      <c r="L42" s="16" t="s">
        <v>28</v>
      </c>
      <c r="M42" s="16" t="s">
        <v>27</v>
      </c>
      <c r="N42" s="16" t="s">
        <v>27</v>
      </c>
      <c r="O42" s="16" t="s">
        <v>26</v>
      </c>
      <c r="P42" s="16" t="s">
        <v>25</v>
      </c>
      <c r="Q42" s="16" t="s">
        <v>24</v>
      </c>
    </row>
    <row r="43" spans="1:17">
      <c r="A43" s="11">
        <v>45778</v>
      </c>
      <c r="B43" s="24" t="s">
        <v>23</v>
      </c>
      <c r="C43" s="26">
        <v>3163</v>
      </c>
      <c r="D43" s="26">
        <v>8576</v>
      </c>
      <c r="E43" s="25">
        <v>1570429.1813713668</v>
      </c>
      <c r="F43" s="26">
        <v>194</v>
      </c>
      <c r="G43" s="26">
        <v>360</v>
      </c>
      <c r="H43" s="25">
        <v>39163.532591067989</v>
      </c>
      <c r="I43" s="26">
        <v>109</v>
      </c>
      <c r="J43" s="26">
        <v>173</v>
      </c>
      <c r="K43" s="25">
        <v>24303.560092709995</v>
      </c>
      <c r="L43" s="26">
        <v>147</v>
      </c>
      <c r="M43" s="25">
        <v>5919.7802959999981</v>
      </c>
      <c r="N43" s="25">
        <f>E43+H43-K43+M43-Q43</f>
        <v>3659.7565882748459</v>
      </c>
      <c r="O43" s="26">
        <v>3220</v>
      </c>
      <c r="P43" s="26">
        <v>8749</v>
      </c>
      <c r="Q43" s="25">
        <v>1587549.1775774499</v>
      </c>
    </row>
    <row r="44" spans="1:17">
      <c r="A44" s="10"/>
      <c r="B44" s="24" t="s">
        <v>22</v>
      </c>
      <c r="C44" s="26">
        <v>719</v>
      </c>
      <c r="D44" s="26">
        <v>1192</v>
      </c>
      <c r="E44" s="25">
        <v>183100.97449964419</v>
      </c>
      <c r="F44" s="26">
        <v>36</v>
      </c>
      <c r="G44" s="26">
        <v>57</v>
      </c>
      <c r="H44" s="25">
        <v>2847.5836800000002</v>
      </c>
      <c r="I44" s="26">
        <v>19</v>
      </c>
      <c r="J44" s="26">
        <v>29</v>
      </c>
      <c r="K44" s="25">
        <v>1812.6615233979999</v>
      </c>
      <c r="L44" s="26">
        <v>21</v>
      </c>
      <c r="M44" s="25">
        <v>354.06883599999998</v>
      </c>
      <c r="N44" s="25">
        <f>E44+H44-K44+M44-Q44</f>
        <v>244.40961969981436</v>
      </c>
      <c r="O44" s="26">
        <v>723</v>
      </c>
      <c r="P44" s="26">
        <v>1199</v>
      </c>
      <c r="Q44" s="25">
        <v>184245.55587254636</v>
      </c>
    </row>
    <row r="45" spans="1:17">
      <c r="A45" s="10"/>
      <c r="B45" s="24" t="s">
        <v>21</v>
      </c>
      <c r="C45" s="26">
        <v>61</v>
      </c>
      <c r="D45" s="26">
        <v>631</v>
      </c>
      <c r="E45" s="25">
        <v>14762.170723000088</v>
      </c>
      <c r="F45" s="26">
        <v>7</v>
      </c>
      <c r="G45" s="26">
        <v>43</v>
      </c>
      <c r="H45" s="25">
        <v>137.94999999999999</v>
      </c>
      <c r="I45" s="26">
        <v>8</v>
      </c>
      <c r="J45" s="26">
        <v>26</v>
      </c>
      <c r="K45" s="25">
        <v>157.16</v>
      </c>
      <c r="L45" s="26">
        <v>0</v>
      </c>
      <c r="M45" s="25">
        <v>0</v>
      </c>
      <c r="N45" s="25">
        <f>E45+H45-K45+M45-Q45</f>
        <v>122.55074300003434</v>
      </c>
      <c r="O45" s="26">
        <v>61</v>
      </c>
      <c r="P45" s="26">
        <v>649</v>
      </c>
      <c r="Q45" s="25">
        <v>14620.409980000055</v>
      </c>
    </row>
    <row r="46" spans="1:17">
      <c r="A46" s="9"/>
      <c r="B46" s="24" t="s">
        <v>2</v>
      </c>
      <c r="C46" s="26">
        <v>717</v>
      </c>
      <c r="D46" s="26">
        <v>1630</v>
      </c>
      <c r="E46" s="25">
        <v>281868.33217114914</v>
      </c>
      <c r="F46" s="26">
        <v>37</v>
      </c>
      <c r="G46" s="26">
        <v>55</v>
      </c>
      <c r="H46" s="25">
        <v>79950.489634600002</v>
      </c>
      <c r="I46" s="26">
        <v>18</v>
      </c>
      <c r="J46" s="26">
        <v>37</v>
      </c>
      <c r="K46" s="25">
        <v>3073.3015949999999</v>
      </c>
      <c r="L46" s="26">
        <v>40</v>
      </c>
      <c r="M46" s="25">
        <v>536.16740000000004</v>
      </c>
      <c r="N46" s="25">
        <f>E46+H46-K46+M46-Q46</f>
        <v>45870.337884599692</v>
      </c>
      <c r="O46" s="26">
        <v>736</v>
      </c>
      <c r="P46" s="26">
        <v>1672</v>
      </c>
      <c r="Q46" s="25">
        <v>313411.3497261494</v>
      </c>
    </row>
    <row r="47" spans="1:17" ht="15">
      <c r="A47" s="24"/>
      <c r="B47" s="16" t="s">
        <v>1</v>
      </c>
      <c r="C47" s="22">
        <v>4660</v>
      </c>
      <c r="D47" s="22">
        <v>12029</v>
      </c>
      <c r="E47" s="23">
        <v>2050160.6587651602</v>
      </c>
      <c r="F47" s="22">
        <f>SUM(F43:F46)</f>
        <v>274</v>
      </c>
      <c r="G47" s="22">
        <f>SUM(G43:G46)</f>
        <v>515</v>
      </c>
      <c r="H47" s="22">
        <f>SUM(H43:H46)</f>
        <v>122099.55590566799</v>
      </c>
      <c r="I47" s="22">
        <f>SUM(I43:I46)</f>
        <v>154</v>
      </c>
      <c r="J47" s="22">
        <f>SUM(J43:J46)</f>
        <v>265</v>
      </c>
      <c r="K47" s="22">
        <f>SUM(K43:K46)</f>
        <v>29346.683211107997</v>
      </c>
      <c r="L47" s="22">
        <f>SUM(L43:L46)</f>
        <v>208</v>
      </c>
      <c r="M47" s="23">
        <f>SUM(M43:M46)</f>
        <v>6810.0165319999987</v>
      </c>
      <c r="N47" s="23">
        <f>SUM(N43:N46)</f>
        <v>49897.054835574389</v>
      </c>
      <c r="O47" s="22">
        <f>SUM(O43:O46)</f>
        <v>4740</v>
      </c>
      <c r="P47" s="22">
        <f>SUM(P43:P46)</f>
        <v>12269</v>
      </c>
      <c r="Q47" s="22">
        <f>SUM(Q43:Q46)</f>
        <v>2099826.4931561458</v>
      </c>
    </row>
    <row r="48" spans="1:17">
      <c r="A48" s="2" t="s">
        <v>20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>
      <c r="A49" s="2" t="s">
        <v>19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>
      <c r="A50" s="2" t="s">
        <v>18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>
      <c r="A51" s="2" t="s">
        <v>17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ht="15.75">
      <c r="A53" s="30" t="s">
        <v>42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</row>
    <row r="54" spans="1:17" ht="30">
      <c r="A54" s="29" t="s">
        <v>40</v>
      </c>
      <c r="B54" s="29" t="s">
        <v>39</v>
      </c>
      <c r="C54" s="28" t="s">
        <v>38</v>
      </c>
      <c r="D54" s="28"/>
      <c r="E54" s="28"/>
      <c r="F54" s="28" t="s">
        <v>37</v>
      </c>
      <c r="G54" s="28"/>
      <c r="H54" s="28"/>
      <c r="I54" s="28" t="s">
        <v>36</v>
      </c>
      <c r="J54" s="28"/>
      <c r="K54" s="28"/>
      <c r="L54" s="28" t="s">
        <v>35</v>
      </c>
      <c r="M54" s="28"/>
      <c r="N54" s="12" t="s">
        <v>34</v>
      </c>
      <c r="O54" s="28" t="s">
        <v>33</v>
      </c>
      <c r="P54" s="28"/>
      <c r="Q54" s="28"/>
    </row>
    <row r="55" spans="1:17" ht="60">
      <c r="A55" s="27"/>
      <c r="B55" s="27"/>
      <c r="C55" s="16" t="s">
        <v>26</v>
      </c>
      <c r="D55" s="16" t="s">
        <v>32</v>
      </c>
      <c r="E55" s="16" t="s">
        <v>31</v>
      </c>
      <c r="F55" s="16" t="s">
        <v>26</v>
      </c>
      <c r="G55" s="16" t="s">
        <v>30</v>
      </c>
      <c r="H55" s="16" t="s">
        <v>27</v>
      </c>
      <c r="I55" s="16" t="s">
        <v>26</v>
      </c>
      <c r="J55" s="16" t="s">
        <v>29</v>
      </c>
      <c r="K55" s="16" t="s">
        <v>27</v>
      </c>
      <c r="L55" s="16" t="s">
        <v>28</v>
      </c>
      <c r="M55" s="16" t="s">
        <v>27</v>
      </c>
      <c r="N55" s="16" t="s">
        <v>27</v>
      </c>
      <c r="O55" s="16" t="s">
        <v>26</v>
      </c>
      <c r="P55" s="16" t="s">
        <v>25</v>
      </c>
      <c r="Q55" s="16" t="s">
        <v>24</v>
      </c>
    </row>
    <row r="56" spans="1:17" ht="15">
      <c r="A56" s="11">
        <v>45778</v>
      </c>
      <c r="B56" s="24" t="s">
        <v>23</v>
      </c>
      <c r="C56" s="26">
        <v>402</v>
      </c>
      <c r="D56" s="26">
        <v>1881</v>
      </c>
      <c r="E56" s="25">
        <v>977343.51737114333</v>
      </c>
      <c r="F56" s="26">
        <v>24</v>
      </c>
      <c r="G56" s="26">
        <v>94</v>
      </c>
      <c r="H56" s="25">
        <v>25020.289999999979</v>
      </c>
      <c r="I56" s="32">
        <v>26</v>
      </c>
      <c r="J56" s="32">
        <v>34</v>
      </c>
      <c r="K56" s="31">
        <v>15285.267400000001</v>
      </c>
      <c r="L56" s="26">
        <v>14</v>
      </c>
      <c r="M56" s="25">
        <v>0.92970000000000008</v>
      </c>
      <c r="N56" s="25">
        <f>E56+H56-K56+M56-Q56</f>
        <v>1194.1847020961577</v>
      </c>
      <c r="O56" s="26">
        <v>407</v>
      </c>
      <c r="P56" s="26">
        <v>1910</v>
      </c>
      <c r="Q56" s="25">
        <v>985885.28496904706</v>
      </c>
    </row>
    <row r="57" spans="1:17" ht="15">
      <c r="A57" s="10"/>
      <c r="B57" s="24" t="s">
        <v>22</v>
      </c>
      <c r="C57" s="26">
        <v>70</v>
      </c>
      <c r="D57" s="26">
        <v>130</v>
      </c>
      <c r="E57" s="25">
        <v>48592.410769972972</v>
      </c>
      <c r="F57" s="26">
        <v>2</v>
      </c>
      <c r="G57" s="26">
        <v>3</v>
      </c>
      <c r="H57" s="25">
        <v>562</v>
      </c>
      <c r="I57" s="32">
        <v>3</v>
      </c>
      <c r="J57" s="32">
        <v>3</v>
      </c>
      <c r="K57" s="31">
        <v>49.157883397999996</v>
      </c>
      <c r="L57" s="26">
        <v>0</v>
      </c>
      <c r="M57" s="25">
        <v>0</v>
      </c>
      <c r="N57" s="25">
        <f>E57+H57-K57+M57-Q57</f>
        <v>55.773681700011366</v>
      </c>
      <c r="O57" s="26">
        <v>70</v>
      </c>
      <c r="P57" s="26">
        <v>129</v>
      </c>
      <c r="Q57" s="25">
        <v>49049.479204874959</v>
      </c>
    </row>
    <row r="58" spans="1:17" ht="15">
      <c r="A58" s="10"/>
      <c r="B58" s="24" t="s">
        <v>21</v>
      </c>
      <c r="C58" s="26">
        <v>12</v>
      </c>
      <c r="D58" s="26">
        <v>34</v>
      </c>
      <c r="E58" s="25">
        <v>2489.8954929999991</v>
      </c>
      <c r="F58" s="26">
        <v>0</v>
      </c>
      <c r="G58" s="26">
        <v>0</v>
      </c>
      <c r="H58" s="25">
        <v>0</v>
      </c>
      <c r="I58" s="32">
        <v>2</v>
      </c>
      <c r="J58" s="32">
        <v>2</v>
      </c>
      <c r="K58" s="31">
        <v>98.8</v>
      </c>
      <c r="L58" s="26">
        <v>0</v>
      </c>
      <c r="M58" s="25">
        <v>0</v>
      </c>
      <c r="N58" s="25">
        <f>E58+H58-K58+M58-Q58</f>
        <v>3.1974029999987579</v>
      </c>
      <c r="O58" s="26">
        <v>11</v>
      </c>
      <c r="P58" s="26">
        <v>32</v>
      </c>
      <c r="Q58" s="25">
        <v>2387.8980900000001</v>
      </c>
    </row>
    <row r="59" spans="1:17" ht="15">
      <c r="A59" s="9"/>
      <c r="B59" s="24" t="s">
        <v>2</v>
      </c>
      <c r="C59" s="26">
        <v>39</v>
      </c>
      <c r="D59" s="26">
        <v>113</v>
      </c>
      <c r="E59" s="25">
        <v>24375.582750899965</v>
      </c>
      <c r="F59" s="26">
        <v>0</v>
      </c>
      <c r="G59" s="26">
        <v>0</v>
      </c>
      <c r="H59" s="25">
        <v>0</v>
      </c>
      <c r="I59" s="32">
        <v>2</v>
      </c>
      <c r="J59" s="32">
        <v>8</v>
      </c>
      <c r="K59" s="31">
        <v>595</v>
      </c>
      <c r="L59" s="26">
        <v>0</v>
      </c>
      <c r="M59" s="25">
        <v>0</v>
      </c>
      <c r="N59" s="25">
        <f>E59+H59-K59+M59-Q59</f>
        <v>-15.017115400023613</v>
      </c>
      <c r="O59" s="26">
        <v>38</v>
      </c>
      <c r="P59" s="26">
        <v>105</v>
      </c>
      <c r="Q59" s="25">
        <v>23795.599866299988</v>
      </c>
    </row>
    <row r="60" spans="1:17" ht="15">
      <c r="A60" s="24"/>
      <c r="B60" s="16" t="s">
        <v>1</v>
      </c>
      <c r="C60" s="22">
        <v>523</v>
      </c>
      <c r="D60" s="22">
        <v>2158</v>
      </c>
      <c r="E60" s="23">
        <v>1052801.4063850164</v>
      </c>
      <c r="F60" s="22">
        <f>SUM(F56:F59)</f>
        <v>26</v>
      </c>
      <c r="G60" s="22">
        <f>SUM(G56:G59)</f>
        <v>97</v>
      </c>
      <c r="H60" s="22">
        <f>SUM(H56:H59)</f>
        <v>25582.289999999979</v>
      </c>
      <c r="I60" s="22">
        <f>SUM(I56:I59)</f>
        <v>33</v>
      </c>
      <c r="J60" s="22">
        <f>SUM(J56:J59)</f>
        <v>47</v>
      </c>
      <c r="K60" s="22">
        <f>SUM(K56:K59)</f>
        <v>16028.225283398</v>
      </c>
      <c r="L60" s="22">
        <f>SUM(L56:L59)</f>
        <v>14</v>
      </c>
      <c r="M60" s="23">
        <f>SUM(M56:M59)</f>
        <v>0.92970000000000008</v>
      </c>
      <c r="N60" s="23">
        <f>SUM(N56:N59)</f>
        <v>1238.1386713961442</v>
      </c>
      <c r="O60" s="22">
        <f>SUM(O56:O59)</f>
        <v>526</v>
      </c>
      <c r="P60" s="22">
        <f>SUM(P56:P59)</f>
        <v>2176</v>
      </c>
      <c r="Q60" s="22">
        <f>SUM(Q56:Q59)</f>
        <v>1061118.2621302221</v>
      </c>
    </row>
    <row r="61" spans="1:17">
      <c r="A61" s="2" t="s">
        <v>20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>
      <c r="A62" s="2" t="s">
        <v>19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>
      <c r="A63" s="2" t="s">
        <v>18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>
      <c r="A64" s="2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ht="15.75">
      <c r="A66" s="30" t="s">
        <v>41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</row>
    <row r="67" spans="1:17" ht="30">
      <c r="A67" s="29" t="s">
        <v>40</v>
      </c>
      <c r="B67" s="29" t="s">
        <v>39</v>
      </c>
      <c r="C67" s="28" t="s">
        <v>38</v>
      </c>
      <c r="D67" s="28"/>
      <c r="E67" s="28"/>
      <c r="F67" s="28" t="s">
        <v>37</v>
      </c>
      <c r="G67" s="28"/>
      <c r="H67" s="28"/>
      <c r="I67" s="28" t="s">
        <v>36</v>
      </c>
      <c r="J67" s="28"/>
      <c r="K67" s="28"/>
      <c r="L67" s="28" t="s">
        <v>35</v>
      </c>
      <c r="M67" s="28"/>
      <c r="N67" s="12" t="s">
        <v>34</v>
      </c>
      <c r="O67" s="28" t="s">
        <v>33</v>
      </c>
      <c r="P67" s="28"/>
      <c r="Q67" s="28"/>
    </row>
    <row r="68" spans="1:17" ht="60">
      <c r="A68" s="27"/>
      <c r="B68" s="27"/>
      <c r="C68" s="16" t="s">
        <v>26</v>
      </c>
      <c r="D68" s="16" t="s">
        <v>32</v>
      </c>
      <c r="E68" s="16" t="s">
        <v>31</v>
      </c>
      <c r="F68" s="16" t="s">
        <v>26</v>
      </c>
      <c r="G68" s="16" t="s">
        <v>30</v>
      </c>
      <c r="H68" s="16" t="s">
        <v>27</v>
      </c>
      <c r="I68" s="16" t="s">
        <v>26</v>
      </c>
      <c r="J68" s="16" t="s">
        <v>29</v>
      </c>
      <c r="K68" s="16" t="s">
        <v>27</v>
      </c>
      <c r="L68" s="16" t="s">
        <v>28</v>
      </c>
      <c r="M68" s="16" t="s">
        <v>27</v>
      </c>
      <c r="N68" s="16" t="s">
        <v>27</v>
      </c>
      <c r="O68" s="16" t="s">
        <v>26</v>
      </c>
      <c r="P68" s="16" t="s">
        <v>25</v>
      </c>
      <c r="Q68" s="16" t="s">
        <v>24</v>
      </c>
    </row>
    <row r="69" spans="1:17">
      <c r="A69" s="11">
        <v>45778</v>
      </c>
      <c r="B69" s="24" t="s">
        <v>23</v>
      </c>
      <c r="C69" s="26">
        <v>2856</v>
      </c>
      <c r="D69" s="26">
        <v>6695</v>
      </c>
      <c r="E69" s="25">
        <v>593085.66400017135</v>
      </c>
      <c r="F69" s="26">
        <v>171</v>
      </c>
      <c r="G69" s="26">
        <v>266</v>
      </c>
      <c r="H69" s="25">
        <v>14143.242591068005</v>
      </c>
      <c r="I69" s="26">
        <v>85</v>
      </c>
      <c r="J69" s="26">
        <v>139</v>
      </c>
      <c r="K69" s="25">
        <v>9018.2926927099979</v>
      </c>
      <c r="L69" s="26">
        <v>133</v>
      </c>
      <c r="M69" s="25">
        <v>5918.8505959999984</v>
      </c>
      <c r="N69" s="25">
        <f>E69+H69-K69+M69-Q69</f>
        <v>2465.5718861705391</v>
      </c>
      <c r="O69" s="26">
        <v>2907</v>
      </c>
      <c r="P69" s="26">
        <v>6839</v>
      </c>
      <c r="Q69" s="25">
        <v>601663.89260835887</v>
      </c>
    </row>
    <row r="70" spans="1:17">
      <c r="A70" s="10"/>
      <c r="B70" s="24" t="s">
        <v>22</v>
      </c>
      <c r="C70" s="26">
        <v>661</v>
      </c>
      <c r="D70" s="26">
        <v>1062</v>
      </c>
      <c r="E70" s="25">
        <v>134508.56372967138</v>
      </c>
      <c r="F70" s="26">
        <v>34</v>
      </c>
      <c r="G70" s="26">
        <v>54</v>
      </c>
      <c r="H70" s="25">
        <v>2285.5836799999997</v>
      </c>
      <c r="I70" s="26">
        <v>16</v>
      </c>
      <c r="J70" s="26">
        <v>26</v>
      </c>
      <c r="K70" s="25">
        <v>1763.5036399999997</v>
      </c>
      <c r="L70" s="26">
        <v>21</v>
      </c>
      <c r="M70" s="25">
        <v>354.06883599999998</v>
      </c>
      <c r="N70" s="25">
        <f>E70+H70-K70+M70-Q70</f>
        <v>188.63593799987575</v>
      </c>
      <c r="O70" s="26">
        <v>665</v>
      </c>
      <c r="P70" s="26">
        <v>1070</v>
      </c>
      <c r="Q70" s="25">
        <v>135196.0766676715</v>
      </c>
    </row>
    <row r="71" spans="1:17">
      <c r="A71" s="10"/>
      <c r="B71" s="24" t="s">
        <v>21</v>
      </c>
      <c r="C71" s="26">
        <v>52</v>
      </c>
      <c r="D71" s="26">
        <v>597</v>
      </c>
      <c r="E71" s="25">
        <v>12272.275230000081</v>
      </c>
      <c r="F71" s="26">
        <v>7</v>
      </c>
      <c r="G71" s="26">
        <v>43</v>
      </c>
      <c r="H71" s="25">
        <v>137.94999999999999</v>
      </c>
      <c r="I71" s="26">
        <v>6</v>
      </c>
      <c r="J71" s="26">
        <v>24</v>
      </c>
      <c r="K71" s="25">
        <v>58.36</v>
      </c>
      <c r="L71" s="26">
        <v>0</v>
      </c>
      <c r="M71" s="25">
        <v>0</v>
      </c>
      <c r="N71" s="25">
        <f>E71+H71-K71+M71-Q71</f>
        <v>119.35334000003786</v>
      </c>
      <c r="O71" s="26">
        <v>53</v>
      </c>
      <c r="P71" s="26">
        <v>617</v>
      </c>
      <c r="Q71" s="25">
        <v>12232.511890000043</v>
      </c>
    </row>
    <row r="72" spans="1:17">
      <c r="A72" s="9"/>
      <c r="B72" s="24" t="s">
        <v>2</v>
      </c>
      <c r="C72" s="26">
        <v>683</v>
      </c>
      <c r="D72" s="26">
        <v>1517</v>
      </c>
      <c r="E72" s="25">
        <v>257492.74942024946</v>
      </c>
      <c r="F72" s="26">
        <v>37</v>
      </c>
      <c r="G72" s="26">
        <v>55</v>
      </c>
      <c r="H72" s="25">
        <v>79950.489634600002</v>
      </c>
      <c r="I72" s="26">
        <v>17</v>
      </c>
      <c r="J72" s="26">
        <v>29</v>
      </c>
      <c r="K72" s="25">
        <v>2478.3015949999999</v>
      </c>
      <c r="L72" s="26">
        <v>40</v>
      </c>
      <c r="M72" s="25">
        <v>536.16740000000004</v>
      </c>
      <c r="N72" s="25">
        <f>E72+H72-K72+M72-Q72</f>
        <v>45885.355000000156</v>
      </c>
      <c r="O72" s="26">
        <v>702</v>
      </c>
      <c r="P72" s="26">
        <v>1567</v>
      </c>
      <c r="Q72" s="25">
        <v>289615.74985984928</v>
      </c>
    </row>
    <row r="73" spans="1:17" ht="15">
      <c r="A73" s="24"/>
      <c r="B73" s="16" t="s">
        <v>1</v>
      </c>
      <c r="C73" s="22">
        <v>4252</v>
      </c>
      <c r="D73" s="22">
        <v>9871</v>
      </c>
      <c r="E73" s="23">
        <v>997359.25238009228</v>
      </c>
      <c r="F73" s="22">
        <f>SUM(F69:F72)</f>
        <v>249</v>
      </c>
      <c r="G73" s="22">
        <f>SUM(G69:G72)</f>
        <v>418</v>
      </c>
      <c r="H73" s="22">
        <f>SUM(H69:H72)</f>
        <v>96517.265905668013</v>
      </c>
      <c r="I73" s="22">
        <f>SUM(I69:I72)</f>
        <v>124</v>
      </c>
      <c r="J73" s="22">
        <f>SUM(J69:J72)</f>
        <v>218</v>
      </c>
      <c r="K73" s="22">
        <f>SUM(K69:K72)</f>
        <v>13318.457927709998</v>
      </c>
      <c r="L73" s="22">
        <f>SUM(L69:L72)</f>
        <v>194</v>
      </c>
      <c r="M73" s="23">
        <f>SUM(M69:M72)</f>
        <v>6809.086831999999</v>
      </c>
      <c r="N73" s="23">
        <f>SUM(N69:N72)</f>
        <v>48658.916164170609</v>
      </c>
      <c r="O73" s="22">
        <f>SUM(O69:O72)</f>
        <v>4327</v>
      </c>
      <c r="P73" s="22">
        <f>SUM(P69:P72)</f>
        <v>10093</v>
      </c>
      <c r="Q73" s="22">
        <f>SUM(Q69:Q72)</f>
        <v>1038708.2310258797</v>
      </c>
    </row>
    <row r="74" spans="1:17">
      <c r="A74" s="2" t="s">
        <v>20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>
      <c r="A75" s="2" t="s">
        <v>19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>
      <c r="A76" s="2" t="s">
        <v>18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>
      <c r="A77" s="2" t="s">
        <v>17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>
      <c r="A78" s="2"/>
    </row>
    <row r="79" spans="1:17" ht="15">
      <c r="A79" s="21" t="s">
        <v>16</v>
      </c>
      <c r="B79" s="21"/>
      <c r="C79" s="21"/>
      <c r="D79" s="21"/>
    </row>
    <row r="80" spans="1:17" ht="60">
      <c r="A80" s="12" t="s">
        <v>14</v>
      </c>
      <c r="B80" s="13" t="s">
        <v>13</v>
      </c>
      <c r="C80" s="13" t="s">
        <v>15</v>
      </c>
      <c r="D80" s="13" t="s">
        <v>10</v>
      </c>
    </row>
    <row r="81" spans="1:6">
      <c r="A81" s="20">
        <v>45778</v>
      </c>
      <c r="B81" s="19" t="s">
        <v>9</v>
      </c>
      <c r="C81" s="18">
        <v>795718.4672034086</v>
      </c>
      <c r="D81" s="17">
        <f>C81/$C$89</f>
        <v>0.14456077074301266</v>
      </c>
    </row>
    <row r="82" spans="1:6" ht="28.5">
      <c r="A82" s="20"/>
      <c r="B82" s="19" t="s">
        <v>8</v>
      </c>
      <c r="C82" s="18">
        <v>245121.52260000052</v>
      </c>
      <c r="D82" s="17">
        <f>C82/$C$89</f>
        <v>4.4532026958347154E-2</v>
      </c>
    </row>
    <row r="83" spans="1:6" ht="28.5">
      <c r="A83" s="20"/>
      <c r="B83" s="19" t="s">
        <v>7</v>
      </c>
      <c r="C83" s="18">
        <v>958615.63906946371</v>
      </c>
      <c r="D83" s="17">
        <f>C83/$C$89</f>
        <v>0.1741548315665303</v>
      </c>
    </row>
    <row r="84" spans="1:6">
      <c r="A84" s="20"/>
      <c r="B84" s="19" t="s">
        <v>6</v>
      </c>
      <c r="C84" s="18">
        <v>1144544.6648325108</v>
      </c>
      <c r="D84" s="17">
        <f>C84/$C$89</f>
        <v>0.20793316445136045</v>
      </c>
    </row>
    <row r="85" spans="1:6">
      <c r="A85" s="20"/>
      <c r="B85" s="19" t="s">
        <v>5</v>
      </c>
      <c r="C85" s="18">
        <v>641073.96362142998</v>
      </c>
      <c r="D85" s="17">
        <f>C85/$C$89</f>
        <v>0.1164659990990278</v>
      </c>
    </row>
    <row r="86" spans="1:6">
      <c r="A86" s="20"/>
      <c r="B86" s="19" t="s">
        <v>4</v>
      </c>
      <c r="C86" s="18">
        <v>153665.33335163593</v>
      </c>
      <c r="D86" s="17">
        <f>C86/$C$89</f>
        <v>2.7916882592742342E-2</v>
      </c>
    </row>
    <row r="87" spans="1:6">
      <c r="A87" s="20"/>
      <c r="B87" s="19" t="s">
        <v>3</v>
      </c>
      <c r="C87" s="18">
        <v>1509526.3623566439</v>
      </c>
      <c r="D87" s="17">
        <f>C87/$C$89</f>
        <v>0.27424058054868511</v>
      </c>
    </row>
    <row r="88" spans="1:6">
      <c r="A88" s="20"/>
      <c r="B88" s="19" t="s">
        <v>2</v>
      </c>
      <c r="C88" s="18">
        <v>56121.323772986914</v>
      </c>
      <c r="D88" s="17">
        <f>C88/$C$89</f>
        <v>1.0195744040294148E-2</v>
      </c>
    </row>
    <row r="89" spans="1:6" ht="15">
      <c r="A89" s="16"/>
      <c r="B89" s="13" t="s">
        <v>1</v>
      </c>
      <c r="C89" s="15">
        <f>SUM(C81:C88)</f>
        <v>5504387.2768080803</v>
      </c>
      <c r="D89" s="14">
        <f>SUM(D81:D88)</f>
        <v>0.99999999999999989</v>
      </c>
    </row>
    <row r="90" spans="1:6">
      <c r="A90" s="2" t="s">
        <v>0</v>
      </c>
    </row>
    <row r="91" spans="1:6">
      <c r="A91" s="2"/>
    </row>
    <row r="92" spans="1:6" ht="75">
      <c r="A92" s="12" t="s">
        <v>14</v>
      </c>
      <c r="B92" s="13" t="s">
        <v>13</v>
      </c>
      <c r="C92" s="12" t="s">
        <v>12</v>
      </c>
      <c r="D92" s="12" t="s">
        <v>10</v>
      </c>
      <c r="E92" s="12" t="s">
        <v>11</v>
      </c>
      <c r="F92" s="12" t="s">
        <v>10</v>
      </c>
    </row>
    <row r="93" spans="1:6">
      <c r="A93" s="11">
        <v>45778</v>
      </c>
      <c r="B93" s="6" t="s">
        <v>9</v>
      </c>
      <c r="C93" s="8">
        <v>793069.58699990856</v>
      </c>
      <c r="D93" s="7">
        <v>0.18344493130249387</v>
      </c>
      <c r="E93" s="8">
        <v>2648.8802035000008</v>
      </c>
      <c r="F93" s="7">
        <f>E93/$E$101</f>
        <v>2.2425621057663792E-3</v>
      </c>
    </row>
    <row r="94" spans="1:6" ht="28.5">
      <c r="A94" s="10"/>
      <c r="B94" s="6" t="s">
        <v>8</v>
      </c>
      <c r="C94" s="8">
        <v>243729.71510000053</v>
      </c>
      <c r="D94" s="7">
        <v>5.637712197744528E-2</v>
      </c>
      <c r="E94" s="8">
        <v>1391.8074999999999</v>
      </c>
      <c r="F94" s="7">
        <f>E94/$E$101</f>
        <v>1.178314804081112E-3</v>
      </c>
    </row>
    <row r="95" spans="1:6" ht="28.5">
      <c r="A95" s="10"/>
      <c r="B95" s="6" t="s">
        <v>7</v>
      </c>
      <c r="C95" s="8">
        <v>912077.83309999527</v>
      </c>
      <c r="D95" s="7">
        <v>0.21097272947824613</v>
      </c>
      <c r="E95" s="8">
        <v>46537.805969468449</v>
      </c>
      <c r="F95" s="7">
        <f>E95/$E$101</f>
        <v>3.9399260115554072E-2</v>
      </c>
    </row>
    <row r="96" spans="1:6">
      <c r="A96" s="10"/>
      <c r="B96" s="6" t="s">
        <v>6</v>
      </c>
      <c r="C96" s="8">
        <v>1126784.7358485109</v>
      </c>
      <c r="D96" s="7">
        <v>0.26063658454280458</v>
      </c>
      <c r="E96" s="8">
        <v>17759.928983999995</v>
      </c>
      <c r="F96" s="7">
        <f>E96/$E$101</f>
        <v>1.5035690813044488E-2</v>
      </c>
    </row>
    <row r="97" spans="1:6">
      <c r="A97" s="10"/>
      <c r="B97" s="6" t="s">
        <v>5</v>
      </c>
      <c r="C97" s="8">
        <v>574140.31462864601</v>
      </c>
      <c r="D97" s="7">
        <v>0.13280439989316639</v>
      </c>
      <c r="E97" s="8">
        <v>66933.648992783972</v>
      </c>
      <c r="F97" s="7">
        <f>E97/$E$101</f>
        <v>5.6666535781252921E-2</v>
      </c>
    </row>
    <row r="98" spans="1:6">
      <c r="A98" s="10"/>
      <c r="B98" s="6" t="s">
        <v>4</v>
      </c>
      <c r="C98" s="8">
        <v>148360.48208726794</v>
      </c>
      <c r="D98" s="7">
        <v>3.4317264071944388E-2</v>
      </c>
      <c r="E98" s="8">
        <v>5304.8512643679996</v>
      </c>
      <c r="F98" s="7">
        <f>E98/$E$101</f>
        <v>4.4911273852549435E-3</v>
      </c>
    </row>
    <row r="99" spans="1:6">
      <c r="A99" s="10"/>
      <c r="B99" s="6" t="s">
        <v>3</v>
      </c>
      <c r="C99" s="8">
        <v>474832.99583132064</v>
      </c>
      <c r="D99" s="7">
        <v>0.1098336233393401</v>
      </c>
      <c r="E99" s="8">
        <v>1034693.3665253232</v>
      </c>
      <c r="F99" s="7">
        <f>E99/$E$101</f>
        <v>0.87597926542378346</v>
      </c>
    </row>
    <row r="100" spans="1:6">
      <c r="A100" s="9"/>
      <c r="B100" s="6" t="s">
        <v>2</v>
      </c>
      <c r="C100" s="8">
        <v>50206.843930526913</v>
      </c>
      <c r="D100" s="7">
        <v>1.1613345394559434E-2</v>
      </c>
      <c r="E100" s="8">
        <v>5914.4798424600031</v>
      </c>
      <c r="F100" s="7">
        <f>E100/$E$101</f>
        <v>5.0072435712625093E-3</v>
      </c>
    </row>
    <row r="101" spans="1:6" ht="15">
      <c r="A101" s="6"/>
      <c r="B101" s="5" t="s">
        <v>1</v>
      </c>
      <c r="C101" s="4">
        <f>SUM(C93:C100)</f>
        <v>4323202.5075261761</v>
      </c>
      <c r="D101" s="3">
        <f>SUM(D93:D100)</f>
        <v>1.0000000000000002</v>
      </c>
      <c r="E101" s="4">
        <f>SUM(E93:E100)</f>
        <v>1181184.7692819037</v>
      </c>
      <c r="F101" s="3">
        <f>SUM(F93:F100)</f>
        <v>0.99999999999999989</v>
      </c>
    </row>
    <row r="102" spans="1:6">
      <c r="A102" s="2" t="s">
        <v>0</v>
      </c>
    </row>
  </sheetData>
  <mergeCells count="57">
    <mergeCell ref="A1:Q1"/>
    <mergeCell ref="A2:A3"/>
    <mergeCell ref="B2:B3"/>
    <mergeCell ref="C2:E2"/>
    <mergeCell ref="F2:H2"/>
    <mergeCell ref="I2:K2"/>
    <mergeCell ref="L2:M2"/>
    <mergeCell ref="O2:Q2"/>
    <mergeCell ref="A14:Q14"/>
    <mergeCell ref="A15:A16"/>
    <mergeCell ref="B15:B16"/>
    <mergeCell ref="C15:E15"/>
    <mergeCell ref="F15:H15"/>
    <mergeCell ref="I15:K15"/>
    <mergeCell ref="L15:M15"/>
    <mergeCell ref="O15:Q15"/>
    <mergeCell ref="A27:Q27"/>
    <mergeCell ref="A28:A29"/>
    <mergeCell ref="B28:B29"/>
    <mergeCell ref="C28:E28"/>
    <mergeCell ref="F28:H28"/>
    <mergeCell ref="I28:K28"/>
    <mergeCell ref="L28:M28"/>
    <mergeCell ref="O28:Q28"/>
    <mergeCell ref="A40:Q40"/>
    <mergeCell ref="A41:A42"/>
    <mergeCell ref="B41:B42"/>
    <mergeCell ref="C41:E41"/>
    <mergeCell ref="F41:H41"/>
    <mergeCell ref="I41:K41"/>
    <mergeCell ref="L41:M41"/>
    <mergeCell ref="O41:Q41"/>
    <mergeCell ref="A69:A72"/>
    <mergeCell ref="A53:Q53"/>
    <mergeCell ref="A54:A55"/>
    <mergeCell ref="B54:B55"/>
    <mergeCell ref="C54:E54"/>
    <mergeCell ref="F54:H54"/>
    <mergeCell ref="I54:K54"/>
    <mergeCell ref="L54:M54"/>
    <mergeCell ref="O54:Q54"/>
    <mergeCell ref="B67:B68"/>
    <mergeCell ref="C67:E67"/>
    <mergeCell ref="F67:H67"/>
    <mergeCell ref="I67:K67"/>
    <mergeCell ref="L67:M67"/>
    <mergeCell ref="O67:Q67"/>
    <mergeCell ref="A81:A88"/>
    <mergeCell ref="A93:A100"/>
    <mergeCell ref="A4:A7"/>
    <mergeCell ref="A17:A20"/>
    <mergeCell ref="A30:A33"/>
    <mergeCell ref="A43:A46"/>
    <mergeCell ref="A56:A59"/>
    <mergeCell ref="A79:D79"/>
    <mergeCell ref="A66:Q66"/>
    <mergeCell ref="A67:A6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2025-10-16 11:55:31</KDate>
  <Classification>SEBI-CONFIDENTIAL</Classification>
  <Subclassification/>
  <HostName>MUM0112563</HostName>
  <Domain_User>SEBINT/2563</Domain_User>
  <IPAdd>10.21.212.122</IPAdd>
  <FilePath>Book2</FilePath>
  <KID>1098193107EA638962125316643263</KID>
  <UniqueName/>
  <Suggested/>
  <Justification/>
</Klassify>
</file>

<file path=customXml/itemProps1.xml><?xml version="1.0" encoding="utf-8"?>
<ds:datastoreItem xmlns:ds="http://schemas.openxmlformats.org/officeDocument/2006/customXml" ds:itemID="{8813363C-3246-4CD2-AB88-AE0F2BB7A56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2025-10-16T06:25:25Z</dcterms:created>
  <dcterms:modified xsi:type="dcterms:W3CDTF">2025-10-16T06:25:48Z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1098193107EA638962125316643263</vt:lpwstr>
  </property>
</Properties>
</file>