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heet1" sheetId="1" r:id="rId1"/>
  </sheets>
  <externalReferences>
    <externalReference r:id="rId2"/>
  </externalReferences>
  <calcPr calcId="162913"/>
</workbook>
</file>

<file path=xl/calcChain.xml><?xml version="1.0" encoding="utf-8"?>
<calcChain xmlns="http://schemas.openxmlformats.org/spreadsheetml/2006/main">
  <c r="K90" i="1" l="1"/>
  <c r="J90" i="1"/>
  <c r="I90" i="1"/>
  <c r="H90" i="1"/>
  <c r="G90" i="1"/>
  <c r="F90" i="1"/>
  <c r="E90" i="1"/>
  <c r="D90" i="1"/>
  <c r="C90" i="1"/>
  <c r="K84" i="1"/>
  <c r="J84" i="1"/>
  <c r="I84" i="1"/>
  <c r="H84" i="1"/>
  <c r="G84" i="1"/>
  <c r="F84" i="1"/>
  <c r="E84" i="1"/>
  <c r="E86" i="1" s="1"/>
  <c r="D84" i="1"/>
  <c r="C84" i="1"/>
  <c r="K82" i="1"/>
  <c r="J82" i="1"/>
  <c r="I82" i="1"/>
  <c r="H82" i="1"/>
  <c r="G82" i="1"/>
  <c r="F82" i="1"/>
  <c r="E82" i="1"/>
  <c r="D82" i="1"/>
  <c r="C82" i="1"/>
  <c r="K80" i="1"/>
  <c r="J80" i="1"/>
  <c r="I80" i="1"/>
  <c r="H80" i="1"/>
  <c r="G80" i="1"/>
  <c r="F80" i="1"/>
  <c r="E80" i="1"/>
  <c r="D80" i="1"/>
  <c r="C80" i="1"/>
  <c r="K75" i="1"/>
  <c r="J75" i="1"/>
  <c r="I75" i="1"/>
  <c r="H75" i="1"/>
  <c r="G75" i="1"/>
  <c r="F75" i="1"/>
  <c r="E75" i="1"/>
  <c r="D75" i="1"/>
  <c r="C75" i="1"/>
  <c r="K72" i="1"/>
  <c r="J72" i="1"/>
  <c r="I72" i="1"/>
  <c r="H72" i="1"/>
  <c r="G72" i="1"/>
  <c r="F72" i="1"/>
  <c r="E72" i="1"/>
  <c r="E73" i="1" s="1"/>
  <c r="D72" i="1"/>
  <c r="C72" i="1"/>
  <c r="K71" i="1"/>
  <c r="J71" i="1"/>
  <c r="I71" i="1"/>
  <c r="I73" i="1" s="1"/>
  <c r="H71" i="1"/>
  <c r="G71" i="1"/>
  <c r="F71" i="1"/>
  <c r="E71" i="1"/>
  <c r="D71" i="1"/>
  <c r="C71" i="1"/>
  <c r="K67" i="1"/>
  <c r="J67" i="1"/>
  <c r="I67" i="1"/>
  <c r="H67" i="1"/>
  <c r="G67" i="1"/>
  <c r="F67" i="1"/>
  <c r="E67" i="1"/>
  <c r="D67" i="1"/>
  <c r="C67" i="1"/>
  <c r="K66" i="1"/>
  <c r="J66" i="1"/>
  <c r="I66" i="1"/>
  <c r="H66" i="1"/>
  <c r="G66" i="1"/>
  <c r="F66" i="1"/>
  <c r="E66" i="1"/>
  <c r="D66" i="1"/>
  <c r="C66" i="1"/>
  <c r="K65" i="1"/>
  <c r="J65" i="1"/>
  <c r="I65" i="1"/>
  <c r="H65" i="1"/>
  <c r="G65" i="1"/>
  <c r="F65" i="1"/>
  <c r="E65" i="1"/>
  <c r="D65" i="1"/>
  <c r="C65" i="1"/>
  <c r="K64" i="1"/>
  <c r="J64" i="1"/>
  <c r="I64" i="1"/>
  <c r="H64" i="1"/>
  <c r="G64" i="1"/>
  <c r="F64" i="1"/>
  <c r="E64" i="1"/>
  <c r="D64" i="1"/>
  <c r="C64" i="1"/>
  <c r="K57" i="1"/>
  <c r="J57" i="1"/>
  <c r="I57" i="1"/>
  <c r="H57" i="1"/>
  <c r="G57" i="1"/>
  <c r="F57" i="1"/>
  <c r="E57" i="1"/>
  <c r="D57" i="1"/>
  <c r="C57" i="1"/>
  <c r="K56" i="1"/>
  <c r="J56" i="1"/>
  <c r="I56" i="1"/>
  <c r="H56" i="1"/>
  <c r="G56" i="1"/>
  <c r="F56" i="1"/>
  <c r="E56" i="1"/>
  <c r="D56" i="1"/>
  <c r="C56" i="1"/>
  <c r="K55" i="1"/>
  <c r="J55" i="1"/>
  <c r="I55" i="1"/>
  <c r="H55" i="1"/>
  <c r="G55" i="1"/>
  <c r="F55" i="1"/>
  <c r="E55" i="1"/>
  <c r="D55" i="1"/>
  <c r="C55" i="1"/>
  <c r="K54" i="1"/>
  <c r="J54" i="1"/>
  <c r="I54" i="1"/>
  <c r="H54" i="1"/>
  <c r="G54" i="1"/>
  <c r="F54" i="1"/>
  <c r="E54" i="1"/>
  <c r="D54" i="1"/>
  <c r="C54" i="1"/>
  <c r="K50" i="1"/>
  <c r="J50" i="1"/>
  <c r="I50" i="1"/>
  <c r="H50" i="1"/>
  <c r="G50" i="1"/>
  <c r="F50" i="1"/>
  <c r="E50" i="1"/>
  <c r="D50" i="1"/>
  <c r="C50" i="1"/>
  <c r="K49" i="1"/>
  <c r="J49" i="1"/>
  <c r="I49" i="1"/>
  <c r="H49" i="1"/>
  <c r="G49" i="1"/>
  <c r="F49" i="1"/>
  <c r="E49" i="1"/>
  <c r="D49" i="1"/>
  <c r="C49" i="1"/>
  <c r="C51" i="1" s="1"/>
  <c r="K45" i="1"/>
  <c r="J45" i="1"/>
  <c r="I45" i="1"/>
  <c r="H45" i="1"/>
  <c r="G45" i="1"/>
  <c r="F45" i="1"/>
  <c r="E45" i="1"/>
  <c r="D45" i="1"/>
  <c r="C45" i="1"/>
  <c r="K44" i="1"/>
  <c r="J44" i="1"/>
  <c r="I44" i="1"/>
  <c r="H44" i="1"/>
  <c r="G44" i="1"/>
  <c r="F44" i="1"/>
  <c r="E44" i="1"/>
  <c r="D44" i="1"/>
  <c r="C44" i="1"/>
  <c r="K43" i="1"/>
  <c r="J43" i="1"/>
  <c r="I43" i="1"/>
  <c r="H43" i="1"/>
  <c r="G43" i="1"/>
  <c r="F43" i="1"/>
  <c r="E43" i="1"/>
  <c r="D43" i="1"/>
  <c r="C43" i="1"/>
  <c r="K42" i="1"/>
  <c r="J42" i="1"/>
  <c r="I42" i="1"/>
  <c r="H42" i="1"/>
  <c r="G42" i="1"/>
  <c r="F42" i="1"/>
  <c r="E42" i="1"/>
  <c r="D42" i="1"/>
  <c r="C42" i="1"/>
  <c r="K41" i="1"/>
  <c r="J41" i="1"/>
  <c r="I41" i="1"/>
  <c r="H41" i="1"/>
  <c r="G41" i="1"/>
  <c r="F41" i="1"/>
  <c r="E41" i="1"/>
  <c r="D41" i="1"/>
  <c r="C41" i="1"/>
  <c r="K40" i="1"/>
  <c r="J40" i="1"/>
  <c r="I40" i="1"/>
  <c r="H40" i="1"/>
  <c r="G40" i="1"/>
  <c r="F40" i="1"/>
  <c r="E40" i="1"/>
  <c r="D40" i="1"/>
  <c r="C40" i="1"/>
  <c r="K36" i="1"/>
  <c r="J36" i="1"/>
  <c r="I36" i="1"/>
  <c r="H36" i="1"/>
  <c r="G36" i="1"/>
  <c r="F36" i="1"/>
  <c r="E36" i="1"/>
  <c r="D36" i="1"/>
  <c r="C36" i="1"/>
  <c r="K35" i="1"/>
  <c r="J35" i="1"/>
  <c r="I35" i="1"/>
  <c r="H35" i="1"/>
  <c r="G35" i="1"/>
  <c r="F35" i="1"/>
  <c r="E35" i="1"/>
  <c r="D35" i="1"/>
  <c r="C35" i="1"/>
  <c r="K34" i="1"/>
  <c r="J34" i="1"/>
  <c r="I34" i="1"/>
  <c r="H34" i="1"/>
  <c r="G34" i="1"/>
  <c r="F34" i="1"/>
  <c r="E34" i="1"/>
  <c r="D34" i="1"/>
  <c r="C34" i="1"/>
  <c r="K33" i="1"/>
  <c r="J33" i="1"/>
  <c r="I33" i="1"/>
  <c r="H33" i="1"/>
  <c r="G33" i="1"/>
  <c r="F33" i="1"/>
  <c r="E33" i="1"/>
  <c r="D33" i="1"/>
  <c r="C33" i="1"/>
  <c r="K32" i="1"/>
  <c r="J32" i="1"/>
  <c r="I32" i="1"/>
  <c r="H32" i="1"/>
  <c r="G32" i="1"/>
  <c r="F32" i="1"/>
  <c r="E32" i="1"/>
  <c r="D32" i="1"/>
  <c r="C32" i="1"/>
  <c r="K31" i="1"/>
  <c r="J31" i="1"/>
  <c r="I31" i="1"/>
  <c r="H31" i="1"/>
  <c r="G31" i="1"/>
  <c r="F31" i="1"/>
  <c r="E31" i="1"/>
  <c r="D31" i="1"/>
  <c r="C31" i="1"/>
  <c r="K30" i="1"/>
  <c r="J30" i="1"/>
  <c r="I30" i="1"/>
  <c r="H30" i="1"/>
  <c r="G30" i="1"/>
  <c r="F30" i="1"/>
  <c r="E30" i="1"/>
  <c r="D30" i="1"/>
  <c r="C30" i="1"/>
  <c r="K29" i="1"/>
  <c r="J29" i="1"/>
  <c r="I29" i="1"/>
  <c r="H29" i="1"/>
  <c r="G29" i="1"/>
  <c r="F29" i="1"/>
  <c r="E29" i="1"/>
  <c r="D29" i="1"/>
  <c r="C29" i="1"/>
  <c r="K28" i="1"/>
  <c r="J28" i="1"/>
  <c r="I28" i="1"/>
  <c r="H28" i="1"/>
  <c r="G28" i="1"/>
  <c r="F28" i="1"/>
  <c r="E28" i="1"/>
  <c r="D28" i="1"/>
  <c r="C28" i="1"/>
  <c r="K27" i="1"/>
  <c r="J27" i="1"/>
  <c r="I27" i="1"/>
  <c r="H27" i="1"/>
  <c r="G27" i="1"/>
  <c r="F27" i="1"/>
  <c r="E27" i="1"/>
  <c r="D27" i="1"/>
  <c r="C27" i="1"/>
  <c r="K26" i="1"/>
  <c r="J26" i="1"/>
  <c r="I26" i="1"/>
  <c r="H26" i="1"/>
  <c r="G26" i="1"/>
  <c r="F26" i="1"/>
  <c r="E26" i="1"/>
  <c r="D26" i="1"/>
  <c r="C26" i="1"/>
  <c r="K22" i="1"/>
  <c r="J22" i="1"/>
  <c r="I22" i="1"/>
  <c r="H22" i="1"/>
  <c r="G22" i="1"/>
  <c r="F22" i="1"/>
  <c r="E22" i="1"/>
  <c r="D22" i="1"/>
  <c r="C22" i="1"/>
  <c r="K21" i="1"/>
  <c r="J21" i="1"/>
  <c r="I21" i="1"/>
  <c r="H21" i="1"/>
  <c r="G21" i="1"/>
  <c r="F21" i="1"/>
  <c r="E21" i="1"/>
  <c r="D21" i="1"/>
  <c r="C21" i="1"/>
  <c r="K20" i="1"/>
  <c r="J20" i="1"/>
  <c r="I20" i="1"/>
  <c r="H20" i="1"/>
  <c r="G20" i="1"/>
  <c r="F20" i="1"/>
  <c r="E20" i="1"/>
  <c r="D20" i="1"/>
  <c r="C20" i="1"/>
  <c r="K19" i="1"/>
  <c r="J19" i="1"/>
  <c r="I19" i="1"/>
  <c r="H19" i="1"/>
  <c r="G19" i="1"/>
  <c r="F19" i="1"/>
  <c r="E19" i="1"/>
  <c r="D19" i="1"/>
  <c r="C19" i="1"/>
  <c r="K18" i="1"/>
  <c r="J18" i="1"/>
  <c r="I18" i="1"/>
  <c r="H18" i="1"/>
  <c r="G18" i="1"/>
  <c r="F18" i="1"/>
  <c r="E18" i="1"/>
  <c r="D18" i="1"/>
  <c r="C18" i="1"/>
  <c r="K17" i="1"/>
  <c r="J17" i="1"/>
  <c r="I17" i="1"/>
  <c r="H17" i="1"/>
  <c r="G17" i="1"/>
  <c r="F17" i="1"/>
  <c r="E17" i="1"/>
  <c r="D17" i="1"/>
  <c r="C17" i="1"/>
  <c r="K16" i="1"/>
  <c r="J16" i="1"/>
  <c r="I16" i="1"/>
  <c r="H16" i="1"/>
  <c r="G16" i="1"/>
  <c r="F16" i="1"/>
  <c r="E16" i="1"/>
  <c r="D16" i="1"/>
  <c r="C16" i="1"/>
  <c r="K15" i="1"/>
  <c r="J15" i="1"/>
  <c r="I15" i="1"/>
  <c r="H15" i="1"/>
  <c r="G15" i="1"/>
  <c r="F15" i="1"/>
  <c r="E15" i="1"/>
  <c r="D15" i="1"/>
  <c r="C15" i="1"/>
  <c r="K14" i="1"/>
  <c r="J14" i="1"/>
  <c r="I14" i="1"/>
  <c r="H14" i="1"/>
  <c r="G14" i="1"/>
  <c r="F14" i="1"/>
  <c r="E14" i="1"/>
  <c r="D14" i="1"/>
  <c r="C14" i="1"/>
  <c r="K13" i="1"/>
  <c r="J13" i="1"/>
  <c r="I13" i="1"/>
  <c r="H13" i="1"/>
  <c r="G13" i="1"/>
  <c r="F13" i="1"/>
  <c r="E13" i="1"/>
  <c r="D13" i="1"/>
  <c r="C13" i="1"/>
  <c r="K12" i="1"/>
  <c r="J12" i="1"/>
  <c r="I12" i="1"/>
  <c r="H12" i="1"/>
  <c r="G12" i="1"/>
  <c r="F12" i="1"/>
  <c r="E12" i="1"/>
  <c r="D12" i="1"/>
  <c r="C12" i="1"/>
  <c r="K11" i="1"/>
  <c r="J11" i="1"/>
  <c r="I11" i="1"/>
  <c r="H11" i="1"/>
  <c r="G11" i="1"/>
  <c r="F11" i="1"/>
  <c r="E11" i="1"/>
  <c r="D11" i="1"/>
  <c r="C11" i="1"/>
  <c r="K10" i="1"/>
  <c r="J10" i="1"/>
  <c r="I10" i="1"/>
  <c r="H10" i="1"/>
  <c r="G10" i="1"/>
  <c r="F10" i="1"/>
  <c r="E10" i="1"/>
  <c r="D10" i="1"/>
  <c r="C10" i="1"/>
  <c r="K9" i="1"/>
  <c r="J9" i="1"/>
  <c r="I9" i="1"/>
  <c r="H9" i="1"/>
  <c r="G9" i="1"/>
  <c r="F9" i="1"/>
  <c r="E9" i="1"/>
  <c r="D9" i="1"/>
  <c r="C9" i="1"/>
  <c r="K8" i="1"/>
  <c r="J8" i="1"/>
  <c r="I8" i="1"/>
  <c r="H8" i="1"/>
  <c r="G8" i="1"/>
  <c r="F8" i="1"/>
  <c r="E8" i="1"/>
  <c r="D8" i="1"/>
  <c r="C8" i="1"/>
  <c r="K7" i="1"/>
  <c r="J7" i="1"/>
  <c r="I7" i="1"/>
  <c r="H7" i="1"/>
  <c r="G7" i="1"/>
  <c r="F7" i="1"/>
  <c r="E7" i="1"/>
  <c r="D7" i="1"/>
  <c r="C7" i="1"/>
  <c r="F86" i="1" l="1"/>
  <c r="D51" i="1"/>
  <c r="F73" i="1"/>
  <c r="E58" i="1"/>
  <c r="F58" i="1"/>
  <c r="D73" i="1"/>
  <c r="F68" i="1"/>
  <c r="F77" i="1" s="1"/>
  <c r="J73" i="1"/>
  <c r="K73" i="1"/>
  <c r="J86" i="1"/>
  <c r="K86" i="1"/>
  <c r="I58" i="1"/>
  <c r="J37" i="1"/>
  <c r="K46" i="1"/>
  <c r="K58" i="1"/>
  <c r="J51" i="1"/>
  <c r="G73" i="1"/>
  <c r="D68" i="1"/>
  <c r="D77" i="1" s="1"/>
  <c r="G58" i="1"/>
  <c r="K68" i="1"/>
  <c r="K77" i="1" s="1"/>
  <c r="H58" i="1"/>
  <c r="C73" i="1"/>
  <c r="K23" i="1"/>
  <c r="J58" i="1"/>
  <c r="H23" i="1"/>
  <c r="K51" i="1"/>
  <c r="H73" i="1"/>
  <c r="D46" i="1"/>
  <c r="C58" i="1"/>
  <c r="D58" i="1"/>
  <c r="I86" i="1"/>
  <c r="J46" i="1"/>
  <c r="C68" i="1"/>
  <c r="C46" i="1"/>
  <c r="D86" i="1"/>
  <c r="E46" i="1"/>
  <c r="H51" i="1"/>
  <c r="F37" i="1"/>
  <c r="H68" i="1"/>
  <c r="H77" i="1" s="1"/>
  <c r="G51" i="1"/>
  <c r="E68" i="1"/>
  <c r="E77" i="1" s="1"/>
  <c r="D37" i="1"/>
  <c r="E37" i="1"/>
  <c r="G68" i="1"/>
  <c r="G37" i="1"/>
  <c r="F46" i="1"/>
  <c r="I68" i="1"/>
  <c r="I77" i="1" s="1"/>
  <c r="C86" i="1"/>
  <c r="G86" i="1"/>
  <c r="H86" i="1"/>
  <c r="I51" i="1"/>
  <c r="H37" i="1"/>
  <c r="G46" i="1"/>
  <c r="J68" i="1"/>
  <c r="J77" i="1" s="1"/>
  <c r="E23" i="1"/>
  <c r="K37" i="1"/>
  <c r="C37" i="1"/>
  <c r="C23" i="1"/>
  <c r="C60" i="1" s="1"/>
  <c r="I23" i="1"/>
  <c r="I37" i="1"/>
  <c r="E51" i="1"/>
  <c r="F23" i="1"/>
  <c r="H46" i="1"/>
  <c r="G23" i="1"/>
  <c r="D23" i="1"/>
  <c r="J23" i="1"/>
  <c r="I46" i="1"/>
  <c r="F51" i="1"/>
  <c r="C77" i="1" l="1"/>
  <c r="J60" i="1"/>
  <c r="J88" i="1" s="1"/>
  <c r="G77" i="1"/>
  <c r="H60" i="1"/>
  <c r="H88" i="1" s="1"/>
  <c r="K60" i="1"/>
  <c r="K88" i="1" s="1"/>
  <c r="G60" i="1"/>
  <c r="G88" i="1" s="1"/>
  <c r="I60" i="1"/>
  <c r="I88" i="1" s="1"/>
  <c r="E60" i="1"/>
  <c r="E88" i="1" s="1"/>
  <c r="D60" i="1"/>
  <c r="D88" i="1" s="1"/>
  <c r="F60" i="1"/>
  <c r="F88" i="1" s="1"/>
  <c r="C88" i="1"/>
</calcChain>
</file>

<file path=xl/sharedStrings.xml><?xml version="1.0" encoding="utf-8"?>
<sst xmlns="http://schemas.openxmlformats.org/spreadsheetml/2006/main" count="153" uniqueCount="110">
  <si>
    <t>Sr. No.</t>
  </si>
  <si>
    <t>Scheme Category</t>
  </si>
  <si>
    <t>(1)</t>
  </si>
  <si>
    <t>(2)</t>
  </si>
  <si>
    <t>(3)</t>
  </si>
  <si>
    <t>(4)</t>
  </si>
  <si>
    <t>(5)</t>
  </si>
  <si>
    <t>(6)</t>
  </si>
  <si>
    <t>(7)</t>
  </si>
  <si>
    <t>(8)</t>
  </si>
  <si>
    <t>(9)</t>
  </si>
  <si>
    <t>(10)</t>
  </si>
  <si>
    <t>(11)</t>
  </si>
  <si>
    <t>A</t>
  </si>
  <si>
    <t>Open ended Schemes</t>
  </si>
  <si>
    <t>I</t>
  </si>
  <si>
    <t>Income/Debt Oriented Schemes</t>
  </si>
  <si>
    <t>i.</t>
  </si>
  <si>
    <t>Overnight Fund</t>
  </si>
  <si>
    <t>ii.</t>
  </si>
  <si>
    <t>Liquid Fund</t>
  </si>
  <si>
    <t>iii.</t>
  </si>
  <si>
    <t>Ultra Short Duration Fund</t>
  </si>
  <si>
    <t>iv.</t>
  </si>
  <si>
    <t>Low Duration Fund</t>
  </si>
  <si>
    <t>v.</t>
  </si>
  <si>
    <t>Money Market Fund</t>
  </si>
  <si>
    <t>vi.</t>
  </si>
  <si>
    <t>Short Duration Fund</t>
  </si>
  <si>
    <t>vii.</t>
  </si>
  <si>
    <t>Medium Duration Fund</t>
  </si>
  <si>
    <t>viii.</t>
  </si>
  <si>
    <t>Medium to Long Duration Fund</t>
  </si>
  <si>
    <t>ix.</t>
  </si>
  <si>
    <t>Long Duration Fund</t>
  </si>
  <si>
    <t>x.</t>
  </si>
  <si>
    <t>Dynamic Bond Fund</t>
  </si>
  <si>
    <t>xi.</t>
  </si>
  <si>
    <t>Corporate Bond Fund</t>
  </si>
  <si>
    <t>xii.</t>
  </si>
  <si>
    <t>Credit Risk Fund</t>
  </si>
  <si>
    <t>xiii.</t>
  </si>
  <si>
    <t>Banking and PSU Fund</t>
  </si>
  <si>
    <t>xiv.</t>
  </si>
  <si>
    <t>Gilt Fund</t>
  </si>
  <si>
    <t>xv.</t>
  </si>
  <si>
    <t>Gilt Fund with 10 year constant duration Fund</t>
  </si>
  <si>
    <t>xvi.</t>
  </si>
  <si>
    <t>Floater Fund</t>
  </si>
  <si>
    <t>Sub total - I</t>
  </si>
  <si>
    <t>II</t>
  </si>
  <si>
    <t>Growth/Equity Oriented Schemes</t>
  </si>
  <si>
    <t>Multi Cap Fund</t>
  </si>
  <si>
    <t>Large Cap Fund</t>
  </si>
  <si>
    <t>Large &amp; Mid Cap Fund</t>
  </si>
  <si>
    <t>Mid Cap Fund</t>
  </si>
  <si>
    <t>Small Cap Fund</t>
  </si>
  <si>
    <t>Dividend Yield Fund</t>
  </si>
  <si>
    <t>Value Fund/Contra Fund</t>
  </si>
  <si>
    <t>Focused Fund</t>
  </si>
  <si>
    <t>Sectoral/Thematic Funds</t>
  </si>
  <si>
    <t>ELSS</t>
  </si>
  <si>
    <t>Flexi Cap Fund</t>
  </si>
  <si>
    <t>Sub total - II</t>
  </si>
  <si>
    <t>III</t>
  </si>
  <si>
    <t>Hybrid Schemes</t>
  </si>
  <si>
    <t>Conservative Hybrid Fund</t>
  </si>
  <si>
    <t>Balanced Hybrid Fund/ Aggressive Hybrid Fund</t>
  </si>
  <si>
    <t>Dynamic Asset Allocation / Balanced Advantage Fund</t>
  </si>
  <si>
    <t>Multi Asset Allocation Fund</t>
  </si>
  <si>
    <t>Arbitrage Fund</t>
  </si>
  <si>
    <t>Equity Savings Fund</t>
  </si>
  <si>
    <t>Sub total - III</t>
  </si>
  <si>
    <t>IV</t>
  </si>
  <si>
    <t>Solution Oriented  Schemes</t>
  </si>
  <si>
    <t>Retirement Fund</t>
  </si>
  <si>
    <t>Childrens' Fund</t>
  </si>
  <si>
    <t>Sub total - IV</t>
  </si>
  <si>
    <t>V</t>
  </si>
  <si>
    <t>Other Schemes</t>
  </si>
  <si>
    <t>Index Funds</t>
  </si>
  <si>
    <t>Gold ETFs</t>
  </si>
  <si>
    <t>Other ETFs</t>
  </si>
  <si>
    <t>Fund of funds investing overseas</t>
  </si>
  <si>
    <t>Sub total - V</t>
  </si>
  <si>
    <t>Total A-Open ended Schemes</t>
  </si>
  <si>
    <t>B</t>
  </si>
  <si>
    <t>Close  Ended Schemes</t>
  </si>
  <si>
    <t>Fixed Term Plan</t>
  </si>
  <si>
    <t>Capital Protection Oriented  Schemes</t>
  </si>
  <si>
    <t xml:space="preserve">Infrastructure Debt Fund </t>
  </si>
  <si>
    <t>Other Debt Scheme</t>
  </si>
  <si>
    <t>Sub total</t>
  </si>
  <si>
    <t>Other Equity Schemes</t>
  </si>
  <si>
    <t>Total B -Close ended Schemes</t>
  </si>
  <si>
    <t>C</t>
  </si>
  <si>
    <t>Interval Schemes</t>
  </si>
  <si>
    <t>Total C -Interval Schemes</t>
  </si>
  <si>
    <t>Grand Total</t>
  </si>
  <si>
    <t>Fund of Funds Scheme (Domestic)</t>
  </si>
  <si>
    <t>No. of _x000D_
schemes as_x000D_
on April 30, 2023</t>
  </si>
  <si>
    <t>No of _x000D_
Folios as_x000D_
on April 30, 2023</t>
  </si>
  <si>
    <t xml:space="preserve">Funds mobilized for the period_x000D_
(Since April 01, 2023 to April 30, 2023)_x000D_
_x000D_
_x000D_
 INR in Crore </t>
  </si>
  <si>
    <t xml:space="preserve">Repurchase/ Redemption for the period_x000D_
(Since April 01, 2023 to April 30, 2023)_x000D_
_x000D_
 INR in Crore </t>
  </si>
  <si>
    <t xml:space="preserve">Net Inflow (+ve)/ Outflow (-ve) for the period_x000D_
(Since April 01, 2023 to April 30, 2023)_x000D_
_x000D_
 INR in Crore </t>
  </si>
  <si>
    <t xml:space="preserve">Net Assets Under Management _x000D_
as on _x000D_
April 30, 2023_x000D_
_x000D_
_x000D_
 INR in Crore </t>
  </si>
  <si>
    <t>Average Net Assets under Management for  April,2023
 INR in crore</t>
  </si>
  <si>
    <t>No. of _x000D_
segregated portfolios created as on _x000D_
April 30, 2023</t>
  </si>
  <si>
    <t xml:space="preserve">Net Assets Under Management in segregated portfolios as on April 30, 2023_x000D_
_x000D_
 INR in Crore </t>
  </si>
  <si>
    <t>STATUS OF MUTUAL FUNDS INDUSTRY IN INDIA FOR THE PERIOD APRIL 01, 2023 - APRIL 30,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</si>
</sst>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>
    <font>
      <sz val="11"/>
      <color theme="1"/>
      <name val="Calibri"/>
      <family val="2"/>
      <scheme val="minor"/>
    </font>
    <font>
      <b/>
      <sz val="14"/>
      <name val="Trebuchet MS"/>
      <family val="2"/>
    </font>
    <font>
      <b/>
      <sz val="10"/>
      <name val="Arial"/>
      <family val="2"/>
    </font>
    <font>
      <b/>
      <sz val="10"/>
      <name val="Arial Narrow"/>
      <family val="2"/>
    </font>
    <font>
      <sz val="10"/>
      <name val="Arial"/>
      <family val="2"/>
    </font>
    <font>
      <sz val="10"/>
      <name val="Trebuchet MS"/>
      <family val="2"/>
    </font>
    <font>
      <sz val="11"/>
      <color theme="1"/>
      <name val="Calibri"/>
      <family val="2"/>
      <scheme val="minor"/>
    </font>
    <font>
      <b/>
      <sz val="10"/>
      <name val="Trebuchet MS"/>
      <family val="2"/>
    </font>
    <font>
      <b/>
      <sz val="10"/>
      <color theme="1"/>
      <name val="Zurich BT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9" fontId="6" fillId="0" borderId="0" applyFont="0" applyFill="0" applyBorder="0" applyAlignment="0" applyProtection="0"/>
  </cellStyleXfs>
  <cellXfs count="31">
    <xf numFmtId="0" fontId="0" fillId="0" borderId="0" xfId="0"/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0" fontId="3" fillId="0" borderId="1" xfId="0" quotePrefix="1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0" fontId="0" fillId="0" borderId="1" xfId="0" applyFill="1" applyBorder="1" applyAlignment="1">
      <alignment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left" vertical="center"/>
    </xf>
    <xf numFmtId="1" fontId="0" fillId="0" borderId="1" xfId="0" applyNumberFormat="1" applyFill="1" applyBorder="1" applyAlignment="1">
      <alignment vertical="center"/>
    </xf>
    <xf numFmtId="2" fontId="0" fillId="0" borderId="1" xfId="0" applyNumberFormat="1" applyFill="1" applyBorder="1" applyAlignment="1">
      <alignment vertical="center"/>
    </xf>
    <xf numFmtId="1" fontId="2" fillId="0" borderId="1" xfId="0" applyNumberFormat="1" applyFont="1" applyFill="1" applyBorder="1" applyAlignment="1">
      <alignment vertical="center"/>
    </xf>
    <xf numFmtId="2" fontId="2" fillId="0" borderId="1" xfId="0" applyNumberFormat="1" applyFont="1" applyFill="1" applyBorder="1" applyAlignment="1">
      <alignment vertical="center"/>
    </xf>
    <xf numFmtId="0" fontId="4" fillId="0" borderId="1" xfId="0" applyFont="1" applyFill="1" applyBorder="1" applyAlignment="1">
      <alignment vertical="center"/>
    </xf>
    <xf numFmtId="0" fontId="5" fillId="0" borderId="1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 wrapText="1"/>
    </xf>
    <xf numFmtId="2" fontId="1" fillId="0" borderId="0" xfId="0" applyNumberFormat="1" applyFont="1" applyFill="1" applyBorder="1" applyAlignment="1">
      <alignment horizontal="center" vertical="center"/>
    </xf>
    <xf numFmtId="2" fontId="1" fillId="0" borderId="0" xfId="0" applyNumberFormat="1" applyFont="1" applyFill="1" applyBorder="1" applyAlignment="1">
      <alignment vertical="center"/>
    </xf>
    <xf numFmtId="0" fontId="0" fillId="0" borderId="0" xfId="0" applyFill="1" applyBorder="1" applyAlignment="1">
      <alignment vertical="center"/>
    </xf>
    <xf numFmtId="2" fontId="5" fillId="0" borderId="0" xfId="0" applyNumberFormat="1" applyFont="1" applyFill="1" applyBorder="1" applyAlignment="1">
      <alignment vertical="center"/>
    </xf>
    <xf numFmtId="0" fontId="5" fillId="0" borderId="0" xfId="0" applyFont="1" applyFill="1" applyBorder="1" applyAlignment="1">
      <alignment vertical="center"/>
    </xf>
    <xf numFmtId="0" fontId="7" fillId="0" borderId="0" xfId="0" applyFont="1" applyFill="1" applyBorder="1" applyAlignment="1">
      <alignment vertical="center"/>
    </xf>
    <xf numFmtId="1" fontId="0" fillId="0" borderId="1" xfId="0" applyNumberFormat="1" applyFont="1" applyFill="1" applyBorder="1" applyAlignment="1">
      <alignment horizontal="left" vertical="center" wrapText="1"/>
    </xf>
    <xf numFmtId="0" fontId="0" fillId="0" borderId="1" xfId="0" applyFill="1" applyBorder="1" applyAlignment="1">
      <alignment horizontal="center" vertical="center"/>
    </xf>
    <xf numFmtId="1" fontId="0" fillId="0" borderId="1" xfId="0" applyNumberForma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1" fontId="5" fillId="0" borderId="0" xfId="0" applyNumberFormat="1" applyFont="1" applyFill="1" applyBorder="1" applyAlignment="1">
      <alignment vertical="center"/>
    </xf>
    <xf numFmtId="1" fontId="5" fillId="0" borderId="0" xfId="1" applyNumberFormat="1" applyFont="1" applyFill="1" applyBorder="1" applyAlignment="1">
      <alignment vertical="center"/>
    </xf>
    <xf numFmtId="0" fontId="8" fillId="2" borderId="2" xfId="0" applyFont="1" applyFill="1" applyBorder="1" applyAlignment="1">
      <alignment horizontal="left" vertical="center" wrapText="1"/>
    </xf>
    <xf numFmtId="2" fontId="1" fillId="0" borderId="0" xfId="0" applyNumberFormat="1" applyFont="1" applyFill="1" applyBorder="1" applyAlignment="1">
      <alignment horizontal="center" vertic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Share%20Drive%20DOF%2010%20Access\Data\MCR\2022\April%202023\AAMAIN%20-April%202023%20(Autosaved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. Table 32"/>
      <sheetName val="Summary "/>
      <sheetName val="April 23MFData"/>
      <sheetName val="Dash Board"/>
      <sheetName val="MSTAT"/>
      <sheetName val="Prev. Month"/>
      <sheetName val="1Monthpriorto Prev.Month"/>
      <sheetName val="Diff Pre n Current"/>
      <sheetName val="Same Month Last Yr"/>
      <sheetName val="Prev Month Last Year"/>
      <sheetName val="Compa"/>
      <sheetName val="Top 10"/>
      <sheetName val="Top 10 table"/>
      <sheetName val="New Format"/>
      <sheetName val="MF Data"/>
      <sheetName val="Prev. Month compa"/>
      <sheetName val="Inflow"/>
      <sheetName val="Complaints"/>
      <sheetName val="Vs index"/>
      <sheetName val="For PQ n ED"/>
    </sheetNames>
    <sheetDataSet>
      <sheetData sheetId="0"/>
      <sheetData sheetId="1">
        <row r="7">
          <cell r="AZ7">
            <v>32</v>
          </cell>
        </row>
        <row r="8">
          <cell r="AZ8">
            <v>36</v>
          </cell>
        </row>
        <row r="9">
          <cell r="AZ9">
            <v>25</v>
          </cell>
        </row>
        <row r="10">
          <cell r="AZ10">
            <v>21</v>
          </cell>
        </row>
        <row r="11">
          <cell r="AZ11">
            <v>22</v>
          </cell>
        </row>
        <row r="12">
          <cell r="AZ12">
            <v>25</v>
          </cell>
        </row>
        <row r="13">
          <cell r="AZ13">
            <v>15</v>
          </cell>
        </row>
        <row r="14">
          <cell r="AZ14">
            <v>12</v>
          </cell>
        </row>
        <row r="15">
          <cell r="AZ15">
            <v>7</v>
          </cell>
        </row>
        <row r="16">
          <cell r="AZ16">
            <v>22</v>
          </cell>
        </row>
        <row r="17">
          <cell r="AZ17">
            <v>21</v>
          </cell>
        </row>
        <row r="18">
          <cell r="AZ18">
            <v>15</v>
          </cell>
        </row>
        <row r="19">
          <cell r="AZ19">
            <v>23</v>
          </cell>
        </row>
        <row r="20">
          <cell r="AZ20">
            <v>22</v>
          </cell>
        </row>
        <row r="21">
          <cell r="AZ21">
            <v>5</v>
          </cell>
        </row>
        <row r="22">
          <cell r="AZ22">
            <v>13</v>
          </cell>
        </row>
        <row r="24">
          <cell r="AZ24">
            <v>19</v>
          </cell>
        </row>
        <row r="25">
          <cell r="AZ25">
            <v>31</v>
          </cell>
        </row>
        <row r="26">
          <cell r="AZ26">
            <v>26</v>
          </cell>
        </row>
        <row r="27">
          <cell r="AZ27">
            <v>29</v>
          </cell>
        </row>
        <row r="28">
          <cell r="AZ28">
            <v>24</v>
          </cell>
        </row>
        <row r="29">
          <cell r="AZ29">
            <v>9</v>
          </cell>
        </row>
        <row r="30">
          <cell r="AZ30">
            <v>22</v>
          </cell>
        </row>
        <row r="31">
          <cell r="AZ31">
            <v>26</v>
          </cell>
        </row>
        <row r="32">
          <cell r="AZ32">
            <v>127</v>
          </cell>
        </row>
        <row r="33">
          <cell r="AZ33">
            <v>42</v>
          </cell>
        </row>
        <row r="34">
          <cell r="AZ34">
            <v>35</v>
          </cell>
        </row>
        <row r="36">
          <cell r="AZ36">
            <v>20</v>
          </cell>
        </row>
        <row r="37">
          <cell r="AZ37">
            <v>31</v>
          </cell>
        </row>
        <row r="38">
          <cell r="AZ38">
            <v>29</v>
          </cell>
        </row>
        <row r="39">
          <cell r="AZ39">
            <v>11</v>
          </cell>
        </row>
        <row r="40">
          <cell r="AZ40">
            <v>26</v>
          </cell>
        </row>
        <row r="41">
          <cell r="AZ41">
            <v>22</v>
          </cell>
        </row>
        <row r="43">
          <cell r="AZ43">
            <v>26</v>
          </cell>
        </row>
        <row r="44">
          <cell r="AZ44">
            <v>10</v>
          </cell>
        </row>
        <row r="46">
          <cell r="AZ46">
            <v>181</v>
          </cell>
        </row>
        <row r="47">
          <cell r="AZ47">
            <v>13</v>
          </cell>
        </row>
        <row r="48">
          <cell r="AZ48">
            <v>160</v>
          </cell>
        </row>
        <row r="49">
          <cell r="AZ49">
            <v>50</v>
          </cell>
        </row>
        <row r="52">
          <cell r="AZ52">
            <v>114</v>
          </cell>
        </row>
        <row r="53">
          <cell r="AZ53">
            <v>7</v>
          </cell>
        </row>
        <row r="54">
          <cell r="AZ54">
            <v>7</v>
          </cell>
        </row>
        <row r="55">
          <cell r="AZ55">
            <v>0</v>
          </cell>
        </row>
        <row r="57">
          <cell r="AZ57">
            <v>19</v>
          </cell>
        </row>
        <row r="58">
          <cell r="AZ58">
            <v>8</v>
          </cell>
        </row>
        <row r="60">
          <cell r="AZ60">
            <v>0</v>
          </cell>
        </row>
        <row r="62">
          <cell r="AZ62">
            <v>12</v>
          </cell>
        </row>
        <row r="63">
          <cell r="AZ63">
            <v>0</v>
          </cell>
        </row>
        <row r="64">
          <cell r="AZ64">
            <v>0</v>
          </cell>
        </row>
        <row r="67">
          <cell r="AZ67">
            <v>76</v>
          </cell>
        </row>
        <row r="68">
          <cell r="AZ68">
            <v>659479</v>
          </cell>
        </row>
        <row r="69">
          <cell r="AZ69">
            <v>1775399</v>
          </cell>
        </row>
        <row r="70">
          <cell r="AZ70">
            <v>632337</v>
          </cell>
        </row>
        <row r="71">
          <cell r="AZ71">
            <v>935894</v>
          </cell>
        </row>
        <row r="72">
          <cell r="AZ72">
            <v>422740</v>
          </cell>
        </row>
        <row r="73">
          <cell r="AZ73">
            <v>504524</v>
          </cell>
        </row>
        <row r="74">
          <cell r="AZ74">
            <v>255984</v>
          </cell>
        </row>
        <row r="75">
          <cell r="AZ75">
            <v>106795</v>
          </cell>
        </row>
        <row r="76">
          <cell r="AZ76">
            <v>46138</v>
          </cell>
        </row>
        <row r="77">
          <cell r="AZ77">
            <v>230966</v>
          </cell>
        </row>
        <row r="78">
          <cell r="AZ78">
            <v>613934</v>
          </cell>
        </row>
        <row r="79">
          <cell r="AZ79">
            <v>243984</v>
          </cell>
        </row>
        <row r="80">
          <cell r="AZ80">
            <v>295048</v>
          </cell>
        </row>
        <row r="81">
          <cell r="AZ81">
            <v>177311</v>
          </cell>
        </row>
        <row r="82">
          <cell r="AZ82">
            <v>42343</v>
          </cell>
        </row>
        <row r="83">
          <cell r="AZ83">
            <v>234702</v>
          </cell>
        </row>
        <row r="85">
          <cell r="AZ85">
            <v>4174058</v>
          </cell>
        </row>
        <row r="86">
          <cell r="AZ86">
            <v>12955752</v>
          </cell>
        </row>
        <row r="87">
          <cell r="AZ87">
            <v>7844968</v>
          </cell>
        </row>
        <row r="88">
          <cell r="AZ88">
            <v>10695532</v>
          </cell>
        </row>
        <row r="89">
          <cell r="AZ89">
            <v>11125117</v>
          </cell>
        </row>
        <row r="90">
          <cell r="AZ90">
            <v>730675</v>
          </cell>
        </row>
        <row r="91">
          <cell r="AZ91">
            <v>4714942</v>
          </cell>
        </row>
        <row r="92">
          <cell r="AZ92">
            <v>5296509</v>
          </cell>
        </row>
        <row r="93">
          <cell r="AZ93">
            <v>13228388</v>
          </cell>
        </row>
        <row r="94">
          <cell r="AZ94">
            <v>15279990</v>
          </cell>
        </row>
        <row r="95">
          <cell r="AZ95">
            <v>12715541</v>
          </cell>
        </row>
        <row r="97">
          <cell r="AZ97">
            <v>516833</v>
          </cell>
        </row>
        <row r="98">
          <cell r="AZ98">
            <v>5304415</v>
          </cell>
        </row>
        <row r="99">
          <cell r="AZ99">
            <v>4443726</v>
          </cell>
        </row>
        <row r="100">
          <cell r="AZ100">
            <v>1067029</v>
          </cell>
        </row>
        <row r="101">
          <cell r="AZ101">
            <v>444440</v>
          </cell>
        </row>
        <row r="102">
          <cell r="AZ102">
            <v>359867</v>
          </cell>
        </row>
        <row r="104">
          <cell r="AZ104">
            <v>2762964</v>
          </cell>
        </row>
        <row r="105">
          <cell r="AZ105">
            <v>2928945</v>
          </cell>
        </row>
        <row r="107">
          <cell r="AZ107">
            <v>4020423</v>
          </cell>
        </row>
        <row r="108">
          <cell r="AZ108">
            <v>4712199</v>
          </cell>
        </row>
        <row r="109">
          <cell r="AZ109">
            <v>12110751</v>
          </cell>
        </row>
        <row r="110">
          <cell r="AZ110">
            <v>1315347</v>
          </cell>
        </row>
        <row r="113">
          <cell r="AZ113">
            <v>149489</v>
          </cell>
        </row>
        <row r="114">
          <cell r="AZ114">
            <v>12654</v>
          </cell>
        </row>
        <row r="115">
          <cell r="AZ115">
            <v>52</v>
          </cell>
        </row>
        <row r="116">
          <cell r="AZ116">
            <v>0</v>
          </cell>
        </row>
        <row r="118">
          <cell r="AZ118">
            <v>296030</v>
          </cell>
        </row>
        <row r="119">
          <cell r="AZ119">
            <v>29017</v>
          </cell>
        </row>
        <row r="121">
          <cell r="AZ121">
            <v>0</v>
          </cell>
        </row>
        <row r="123">
          <cell r="AZ123">
            <v>2826</v>
          </cell>
        </row>
        <row r="124">
          <cell r="AZ124">
            <v>0</v>
          </cell>
        </row>
        <row r="125">
          <cell r="AZ125">
            <v>0</v>
          </cell>
        </row>
        <row r="128">
          <cell r="AZ128">
            <v>1871656</v>
          </cell>
        </row>
        <row r="129">
          <cell r="AZ129">
            <v>377180.35755883303</v>
          </cell>
        </row>
        <row r="130">
          <cell r="AZ130">
            <v>312871.77258840547</v>
          </cell>
        </row>
        <row r="131">
          <cell r="AZ131">
            <v>21919.201425555348</v>
          </cell>
        </row>
        <row r="132">
          <cell r="AZ132">
            <v>11249.143682037135</v>
          </cell>
        </row>
        <row r="133">
          <cell r="AZ133">
            <v>31153.714219593239</v>
          </cell>
        </row>
        <row r="134">
          <cell r="AZ134">
            <v>3348.5311857495335</v>
          </cell>
        </row>
        <row r="135">
          <cell r="AZ135">
            <v>514.19112190371902</v>
          </cell>
        </row>
        <row r="136">
          <cell r="AZ136">
            <v>665.1363132769236</v>
          </cell>
        </row>
        <row r="137">
          <cell r="AZ137">
            <v>123.73393381799991</v>
          </cell>
        </row>
        <row r="138">
          <cell r="AZ138">
            <v>595.05460292563259</v>
          </cell>
        </row>
        <row r="139">
          <cell r="AZ139">
            <v>2900.4064972838223</v>
          </cell>
        </row>
        <row r="140">
          <cell r="AZ140">
            <v>85.348801909218921</v>
          </cell>
        </row>
        <row r="141">
          <cell r="AZ141">
            <v>1033.0351619305077</v>
          </cell>
        </row>
        <row r="142">
          <cell r="AZ142">
            <v>690.49335381899982</v>
          </cell>
        </row>
        <row r="143">
          <cell r="AZ143">
            <v>582.90948825099997</v>
          </cell>
        </row>
        <row r="144">
          <cell r="AZ144">
            <v>5741.6697999374283</v>
          </cell>
        </row>
        <row r="146">
          <cell r="AZ146">
            <v>1225.7058023790073</v>
          </cell>
        </row>
        <row r="147">
          <cell r="AZ147">
            <v>2706.7207797710698</v>
          </cell>
        </row>
        <row r="148">
          <cell r="AZ148">
            <v>2316.5710910360003</v>
          </cell>
        </row>
        <row r="149">
          <cell r="AZ149">
            <v>3677.1054311528314</v>
          </cell>
        </row>
        <row r="150">
          <cell r="AZ150">
            <v>3592.7085593698994</v>
          </cell>
        </row>
        <row r="151">
          <cell r="AZ151">
            <v>312.59382399899999</v>
          </cell>
        </row>
        <row r="152">
          <cell r="AZ152">
            <v>1254.7359900869992</v>
          </cell>
        </row>
        <row r="153">
          <cell r="AZ153">
            <v>1328.5395693669996</v>
          </cell>
        </row>
        <row r="154">
          <cell r="AZ154">
            <v>4233.4631444319994</v>
          </cell>
        </row>
        <row r="155">
          <cell r="AZ155">
            <v>1523.0824154420034</v>
          </cell>
        </row>
        <row r="156">
          <cell r="AZ156">
            <v>3230.2652872563331</v>
          </cell>
        </row>
        <row r="158">
          <cell r="AZ158">
            <v>215.16841949901863</v>
          </cell>
        </row>
        <row r="159">
          <cell r="AZ159">
            <v>1491.2306576767958</v>
          </cell>
        </row>
        <row r="160">
          <cell r="AZ160">
            <v>2964.8704531942085</v>
          </cell>
        </row>
        <row r="161">
          <cell r="AZ161">
            <v>752.38063149100003</v>
          </cell>
        </row>
        <row r="162">
          <cell r="AZ162">
            <v>7908.020875059321</v>
          </cell>
        </row>
        <row r="163">
          <cell r="AZ163">
            <v>464.95065341575508</v>
          </cell>
        </row>
        <row r="165">
          <cell r="AZ165">
            <v>262.86847455799983</v>
          </cell>
        </row>
        <row r="166">
          <cell r="AZ166">
            <v>103.04383355400002</v>
          </cell>
        </row>
        <row r="168">
          <cell r="AZ168">
            <v>2759.7756082329997</v>
          </cell>
        </row>
        <row r="169">
          <cell r="AZ169">
            <v>270.58600860400003</v>
          </cell>
        </row>
        <row r="170">
          <cell r="AZ170">
            <v>11873.89810871</v>
          </cell>
        </row>
        <row r="171">
          <cell r="AZ171">
            <v>211.11951735599999</v>
          </cell>
        </row>
        <row r="174">
          <cell r="AZ174">
            <v>0</v>
          </cell>
        </row>
        <row r="175">
          <cell r="AZ175">
            <v>0</v>
          </cell>
        </row>
        <row r="176">
          <cell r="AZ176">
            <v>0</v>
          </cell>
        </row>
        <row r="177">
          <cell r="AZ177">
            <v>0</v>
          </cell>
        </row>
        <row r="179">
          <cell r="AZ179">
            <v>0</v>
          </cell>
        </row>
        <row r="180">
          <cell r="AZ180">
            <v>0</v>
          </cell>
        </row>
        <row r="182">
          <cell r="AZ182">
            <v>0</v>
          </cell>
        </row>
        <row r="184">
          <cell r="AZ184">
            <v>2.77306E-4</v>
          </cell>
        </row>
        <row r="185">
          <cell r="AZ185">
            <v>0</v>
          </cell>
        </row>
        <row r="186">
          <cell r="AZ186">
            <v>0</v>
          </cell>
        </row>
        <row r="189">
          <cell r="AZ189">
            <v>1123.6408866005163</v>
          </cell>
        </row>
        <row r="190">
          <cell r="AZ190">
            <v>371073.01230610203</v>
          </cell>
        </row>
        <row r="191">
          <cell r="AZ191">
            <v>249652.43392662297</v>
          </cell>
        </row>
        <row r="192">
          <cell r="AZ192">
            <v>11256.588962579001</v>
          </cell>
        </row>
        <row r="193">
          <cell r="AZ193">
            <v>5785.89821216567</v>
          </cell>
        </row>
        <row r="194">
          <cell r="AZ194">
            <v>17192.767652201997</v>
          </cell>
        </row>
        <row r="195">
          <cell r="AZ195">
            <v>1565.728437123</v>
          </cell>
        </row>
        <row r="196">
          <cell r="AZ196">
            <v>508.51777996900006</v>
          </cell>
        </row>
        <row r="197">
          <cell r="AZ197">
            <v>66.85639424899999</v>
          </cell>
        </row>
        <row r="198">
          <cell r="AZ198">
            <v>54.044292308999999</v>
          </cell>
        </row>
        <row r="199">
          <cell r="AZ199">
            <v>233.074381082</v>
          </cell>
        </row>
        <row r="200">
          <cell r="AZ200">
            <v>2848.1237789119996</v>
          </cell>
        </row>
        <row r="201">
          <cell r="AZ201">
            <v>441.46103246499996</v>
          </cell>
        </row>
        <row r="202">
          <cell r="AZ202">
            <v>1182.5415423970001</v>
          </cell>
        </row>
        <row r="203">
          <cell r="AZ203">
            <v>255.99085299100003</v>
          </cell>
        </row>
        <row r="204">
          <cell r="AZ204">
            <v>29.348033041999997</v>
          </cell>
        </row>
        <row r="205">
          <cell r="AZ205">
            <v>1830.912943518</v>
          </cell>
        </row>
        <row r="207">
          <cell r="AZ207">
            <v>1019.4476370568532</v>
          </cell>
        </row>
        <row r="208">
          <cell r="AZ208">
            <v>2654.0891263302697</v>
          </cell>
        </row>
        <row r="209">
          <cell r="AZ209">
            <v>1577.8390244638483</v>
          </cell>
        </row>
        <row r="210">
          <cell r="AZ210">
            <v>1886.1276950217191</v>
          </cell>
        </row>
        <row r="211">
          <cell r="AZ211">
            <v>1410.2511370529307</v>
          </cell>
        </row>
        <row r="212">
          <cell r="AZ212">
            <v>190.02643183972529</v>
          </cell>
        </row>
        <row r="213">
          <cell r="AZ213">
            <v>963.64871328690128</v>
          </cell>
        </row>
        <row r="214">
          <cell r="AZ214">
            <v>1459.4385522433142</v>
          </cell>
        </row>
        <row r="215">
          <cell r="AZ215">
            <v>3619.025406013784</v>
          </cell>
        </row>
        <row r="216">
          <cell r="AZ216">
            <v>1461.9285608750001</v>
          </cell>
        </row>
        <row r="217">
          <cell r="AZ217">
            <v>2679.3841215807993</v>
          </cell>
        </row>
        <row r="219">
          <cell r="AZ219">
            <v>420.12897819459999</v>
          </cell>
        </row>
        <row r="220">
          <cell r="AZ220">
            <v>1922.7508494443582</v>
          </cell>
        </row>
        <row r="221">
          <cell r="AZ221">
            <v>3036.0277346607932</v>
          </cell>
        </row>
        <row r="222">
          <cell r="AZ222">
            <v>307.66714996059005</v>
          </cell>
        </row>
        <row r="223">
          <cell r="AZ223">
            <v>4191.7864578990002</v>
          </cell>
        </row>
        <row r="224">
          <cell r="AZ224">
            <v>601.26344213903792</v>
          </cell>
        </row>
        <row r="226">
          <cell r="AZ226">
            <v>123.14823860886715</v>
          </cell>
        </row>
        <row r="227">
          <cell r="AZ227">
            <v>49.202596837000002</v>
          </cell>
        </row>
        <row r="229">
          <cell r="AZ229">
            <v>2612.407843870838</v>
          </cell>
        </row>
        <row r="230">
          <cell r="AZ230">
            <v>146.06419314362898</v>
          </cell>
        </row>
        <row r="231">
          <cell r="AZ231">
            <v>5083.4263040189999</v>
          </cell>
        </row>
        <row r="232">
          <cell r="AZ232">
            <v>328.262274597219</v>
          </cell>
        </row>
        <row r="235">
          <cell r="AZ235">
            <v>973.16611814399994</v>
          </cell>
        </row>
        <row r="236">
          <cell r="AZ236">
            <v>0</v>
          </cell>
        </row>
        <row r="237">
          <cell r="AZ237">
            <v>0</v>
          </cell>
        </row>
        <row r="238">
          <cell r="AZ238">
            <v>0</v>
          </cell>
        </row>
        <row r="240">
          <cell r="AZ240">
            <v>25.374563918</v>
          </cell>
        </row>
        <row r="241">
          <cell r="AZ241">
            <v>1179.4433591900001</v>
          </cell>
        </row>
        <row r="243">
          <cell r="AZ243">
            <v>0</v>
          </cell>
        </row>
        <row r="245">
          <cell r="AZ245">
            <v>0.64543876300000003</v>
          </cell>
        </row>
        <row r="246">
          <cell r="AZ246">
            <v>0</v>
          </cell>
        </row>
        <row r="247">
          <cell r="AZ247">
            <v>0</v>
          </cell>
        </row>
        <row r="250">
          <cell r="AZ250">
            <v>2951.2887465669355</v>
          </cell>
        </row>
        <row r="251">
          <cell r="AZ251">
            <v>6107.3552527309648</v>
          </cell>
        </row>
        <row r="252">
          <cell r="AZ252">
            <v>63219.328661782492</v>
          </cell>
        </row>
        <row r="253">
          <cell r="AZ253">
            <v>10662.612462976354</v>
          </cell>
        </row>
        <row r="254">
          <cell r="AZ254">
            <v>5463.255469871463</v>
          </cell>
        </row>
        <row r="255">
          <cell r="AZ255">
            <v>13960.946567391247</v>
          </cell>
        </row>
        <row r="256">
          <cell r="AZ256">
            <v>1782.802748626533</v>
          </cell>
        </row>
        <row r="257">
          <cell r="AZ257">
            <v>5.6733419347190921</v>
          </cell>
        </row>
        <row r="258">
          <cell r="AZ258">
            <v>598.2799190279236</v>
          </cell>
        </row>
        <row r="259">
          <cell r="AZ259">
            <v>69.689641508999898</v>
          </cell>
        </row>
        <row r="260">
          <cell r="AZ260">
            <v>361.98022184363253</v>
          </cell>
        </row>
        <row r="261">
          <cell r="AZ261">
            <v>52.282718371822213</v>
          </cell>
        </row>
        <row r="262">
          <cell r="AZ262">
            <v>-356.11223055578103</v>
          </cell>
        </row>
        <row r="263">
          <cell r="AZ263">
            <v>-149.50638046649246</v>
          </cell>
        </row>
        <row r="264">
          <cell r="AZ264">
            <v>434.50250082800005</v>
          </cell>
        </row>
        <row r="265">
          <cell r="AZ265">
            <v>553.56145520899997</v>
          </cell>
        </row>
        <row r="266">
          <cell r="AZ266">
            <v>3910.7568564194289</v>
          </cell>
        </row>
        <row r="268">
          <cell r="AZ268">
            <v>206.24816532215399</v>
          </cell>
        </row>
        <row r="269">
          <cell r="AZ269">
            <v>52.631653440800164</v>
          </cell>
        </row>
        <row r="270">
          <cell r="AZ270">
            <v>738.72206657215168</v>
          </cell>
        </row>
        <row r="271">
          <cell r="AZ271">
            <v>1790.9777361311124</v>
          </cell>
        </row>
        <row r="272">
          <cell r="AZ272">
            <v>2182.4474223169682</v>
          </cell>
        </row>
        <row r="273">
          <cell r="AZ273">
            <v>122.56739215927469</v>
          </cell>
        </row>
        <row r="274">
          <cell r="AZ274">
            <v>291.08727680009798</v>
          </cell>
        </row>
        <row r="275">
          <cell r="AZ275">
            <v>-130.90898287631455</v>
          </cell>
        </row>
        <row r="276">
          <cell r="AZ276">
            <v>614.43773841821599</v>
          </cell>
        </row>
        <row r="277">
          <cell r="AZ277">
            <v>61.163854567003206</v>
          </cell>
        </row>
        <row r="278">
          <cell r="AZ278">
            <v>550.89116567553424</v>
          </cell>
        </row>
        <row r="280">
          <cell r="AZ280">
            <v>-204.96055869558134</v>
          </cell>
        </row>
        <row r="281">
          <cell r="AZ281">
            <v>-431.51019176756216</v>
          </cell>
        </row>
        <row r="282">
          <cell r="AZ282">
            <v>-71.157281466584379</v>
          </cell>
        </row>
        <row r="283">
          <cell r="AZ283">
            <v>444.71348153040992</v>
          </cell>
        </row>
        <row r="284">
          <cell r="AZ284">
            <v>3716.234417160319</v>
          </cell>
        </row>
        <row r="285">
          <cell r="AZ285">
            <v>-136.31278872328278</v>
          </cell>
        </row>
        <row r="287">
          <cell r="AZ287">
            <v>139.7202359491327</v>
          </cell>
        </row>
        <row r="288">
          <cell r="AZ288">
            <v>53.841236717000001</v>
          </cell>
        </row>
        <row r="290">
          <cell r="AZ290">
            <v>147.37332301216173</v>
          </cell>
        </row>
        <row r="291">
          <cell r="AZ291">
            <v>124.521815460371</v>
          </cell>
        </row>
        <row r="292">
          <cell r="AZ292">
            <v>6790.471804691002</v>
          </cell>
        </row>
        <row r="293">
          <cell r="AZ293">
            <v>-117.14104745121902</v>
          </cell>
        </row>
        <row r="296">
          <cell r="AZ296">
            <v>-973.16611814399994</v>
          </cell>
        </row>
        <row r="297">
          <cell r="AZ297">
            <v>0</v>
          </cell>
        </row>
        <row r="298">
          <cell r="AZ298">
            <v>0</v>
          </cell>
        </row>
        <row r="299">
          <cell r="AZ299">
            <v>0</v>
          </cell>
        </row>
        <row r="301">
          <cell r="AZ301">
            <v>-25.374563918</v>
          </cell>
        </row>
        <row r="302">
          <cell r="AZ302">
            <v>-1179.4433591900001</v>
          </cell>
        </row>
        <row r="304">
          <cell r="AZ304">
            <v>0</v>
          </cell>
        </row>
        <row r="306">
          <cell r="AZ306">
            <v>-0.64516145700000005</v>
          </cell>
        </row>
        <row r="307">
          <cell r="AZ307">
            <v>0</v>
          </cell>
        </row>
        <row r="308">
          <cell r="AZ308">
            <v>0</v>
          </cell>
        </row>
        <row r="311">
          <cell r="AZ311">
            <v>-1827.6478599664188</v>
          </cell>
        </row>
        <row r="312">
          <cell r="AZ312">
            <v>102344.67338163167</v>
          </cell>
        </row>
        <row r="313">
          <cell r="AZ313">
            <v>397785.66260613751</v>
          </cell>
        </row>
        <row r="314">
          <cell r="AZ314">
            <v>90295.363136271757</v>
          </cell>
        </row>
        <row r="315">
          <cell r="AZ315">
            <v>92765.182637748789</v>
          </cell>
        </row>
        <row r="316">
          <cell r="AZ316">
            <v>122783.89123526315</v>
          </cell>
        </row>
        <row r="317">
          <cell r="AZ317">
            <v>94187.947873772617</v>
          </cell>
        </row>
        <row r="318">
          <cell r="AZ318">
            <v>27387.943384474318</v>
          </cell>
        </row>
        <row r="319">
          <cell r="AZ319">
            <v>9610.3003705382216</v>
          </cell>
        </row>
        <row r="320">
          <cell r="AZ320">
            <v>9037.4843563866398</v>
          </cell>
        </row>
        <row r="321">
          <cell r="AZ321">
            <v>30010.044004033622</v>
          </cell>
        </row>
        <row r="322">
          <cell r="AZ322">
            <v>132770.88688025431</v>
          </cell>
        </row>
        <row r="323">
          <cell r="AZ323">
            <v>24687.647387236913</v>
          </cell>
        </row>
        <row r="324">
          <cell r="AZ324">
            <v>81129.064444900723</v>
          </cell>
        </row>
        <row r="325">
          <cell r="AZ325">
            <v>22170.553964637038</v>
          </cell>
        </row>
        <row r="326">
          <cell r="AZ326">
            <v>4380.5989070298092</v>
          </cell>
        </row>
        <row r="327">
          <cell r="AZ327">
            <v>57358.852799922242</v>
          </cell>
        </row>
        <row r="329">
          <cell r="AZ329">
            <v>70518.479144495082</v>
          </cell>
        </row>
        <row r="330">
          <cell r="AZ330">
            <v>244610.91797114883</v>
          </cell>
        </row>
        <row r="331">
          <cell r="AZ331">
            <v>133689.14521573175</v>
          </cell>
        </row>
        <row r="332">
          <cell r="AZ332">
            <v>192564.45175121105</v>
          </cell>
        </row>
        <row r="333">
          <cell r="AZ333">
            <v>142211.56026534393</v>
          </cell>
        </row>
        <row r="334">
          <cell r="AZ334">
            <v>14471.619561304149</v>
          </cell>
        </row>
        <row r="335">
          <cell r="AZ335">
            <v>94049.64421197724</v>
          </cell>
        </row>
        <row r="336">
          <cell r="AZ336">
            <v>102984.97685043339</v>
          </cell>
        </row>
        <row r="337">
          <cell r="AZ337">
            <v>178977.8747428135</v>
          </cell>
        </row>
        <row r="338">
          <cell r="AZ338">
            <v>157972.06415064973</v>
          </cell>
        </row>
        <row r="339">
          <cell r="AZ339">
            <v>252500.26971606756</v>
          </cell>
        </row>
        <row r="341">
          <cell r="AZ341">
            <v>23351.932566258405</v>
          </cell>
        </row>
        <row r="342">
          <cell r="AZ342">
            <v>158740.82777026886</v>
          </cell>
        </row>
        <row r="343">
          <cell r="AZ343">
            <v>196967.22102289839</v>
          </cell>
        </row>
        <row r="344">
          <cell r="AZ344">
            <v>27739.860145366638</v>
          </cell>
        </row>
        <row r="345">
          <cell r="AZ345">
            <v>71106.007056133676</v>
          </cell>
        </row>
        <row r="346">
          <cell r="AZ346">
            <v>16399.37287011548</v>
          </cell>
        </row>
        <row r="348">
          <cell r="AZ348">
            <v>18730.73896478142</v>
          </cell>
        </row>
        <row r="349">
          <cell r="AZ349">
            <v>14817.624704531161</v>
          </cell>
        </row>
        <row r="351">
          <cell r="AZ351">
            <v>171093.50066703587</v>
          </cell>
        </row>
        <row r="352">
          <cell r="AZ352">
            <v>22949.990172579117</v>
          </cell>
        </row>
        <row r="353">
          <cell r="AZ353">
            <v>502160.43408704398</v>
          </cell>
        </row>
        <row r="354">
          <cell r="AZ354">
            <v>22638.863229443064</v>
          </cell>
        </row>
        <row r="357">
          <cell r="AZ357">
            <v>23623.116790702934</v>
          </cell>
        </row>
        <row r="358">
          <cell r="AZ358">
            <v>646.04041774578093</v>
          </cell>
        </row>
        <row r="359">
          <cell r="AZ359">
            <v>1996.4955847949827</v>
          </cell>
        </row>
        <row r="360">
          <cell r="AZ360">
            <v>0</v>
          </cell>
        </row>
        <row r="362">
          <cell r="AZ362">
            <v>3486.2766009650859</v>
          </cell>
        </row>
        <row r="363">
          <cell r="AZ363">
            <v>1112.0753603473468</v>
          </cell>
        </row>
        <row r="365">
          <cell r="AZ365">
            <v>0</v>
          </cell>
        </row>
        <row r="367">
          <cell r="AZ367">
            <v>1004.1734591941046</v>
          </cell>
        </row>
        <row r="368">
          <cell r="AZ368">
            <v>0</v>
          </cell>
        </row>
        <row r="369">
          <cell r="AZ369">
            <v>0</v>
          </cell>
        </row>
        <row r="372">
          <cell r="AZ372">
            <v>65718.239499853895</v>
          </cell>
        </row>
        <row r="373">
          <cell r="AZ373">
            <v>115719.41820939929</v>
          </cell>
        </row>
        <row r="374">
          <cell r="AZ374">
            <v>426709.7494567731</v>
          </cell>
        </row>
        <row r="375">
          <cell r="AZ375">
            <v>87453.310660146381</v>
          </cell>
        </row>
        <row r="376">
          <cell r="AZ376">
            <v>89949.106438257601</v>
          </cell>
        </row>
        <row r="377">
          <cell r="AZ377">
            <v>119131.91027486003</v>
          </cell>
        </row>
        <row r="378">
          <cell r="AZ378">
            <v>93213.222843383483</v>
          </cell>
        </row>
        <row r="379">
          <cell r="AZ379">
            <v>27268.215600573527</v>
          </cell>
        </row>
        <row r="380">
          <cell r="AZ380">
            <v>9269.2690667540646</v>
          </cell>
        </row>
        <row r="381">
          <cell r="AZ381">
            <v>8905.1115830543622</v>
          </cell>
        </row>
        <row r="382">
          <cell r="AZ382">
            <v>29724.847651644068</v>
          </cell>
        </row>
        <row r="383">
          <cell r="AZ383">
            <v>132173.39575907576</v>
          </cell>
        </row>
        <row r="384">
          <cell r="AZ384">
            <v>24783.332977523336</v>
          </cell>
        </row>
        <row r="385">
          <cell r="AZ385">
            <v>80713.591947240144</v>
          </cell>
        </row>
        <row r="386">
          <cell r="AZ386">
            <v>21906.46589728527</v>
          </cell>
        </row>
        <row r="387">
          <cell r="AZ387">
            <v>4188.6718746986844</v>
          </cell>
        </row>
        <row r="388">
          <cell r="AZ388">
            <v>55050.003777459206</v>
          </cell>
        </row>
        <row r="390">
          <cell r="AZ390">
            <v>68925.972213917208</v>
          </cell>
        </row>
        <row r="391">
          <cell r="AZ391">
            <v>240355.41914477744</v>
          </cell>
        </row>
        <row r="392">
          <cell r="AZ392">
            <v>130685.15945036424</v>
          </cell>
        </row>
        <row r="393">
          <cell r="AZ393">
            <v>188004.14661749394</v>
          </cell>
        </row>
        <row r="394">
          <cell r="AZ394">
            <v>138013.18343752518</v>
          </cell>
        </row>
        <row r="395">
          <cell r="AZ395">
            <v>14217.641998247027</v>
          </cell>
        </row>
        <row r="396">
          <cell r="AZ396">
            <v>92198.800447803573</v>
          </cell>
        </row>
        <row r="397">
          <cell r="AZ397">
            <v>100890.20212782227</v>
          </cell>
        </row>
        <row r="398">
          <cell r="AZ398">
            <v>175198.97115480001</v>
          </cell>
        </row>
        <row r="399">
          <cell r="AZ399">
            <v>154787.6193852576</v>
          </cell>
        </row>
        <row r="400">
          <cell r="AZ400">
            <v>246917.00107071837</v>
          </cell>
        </row>
        <row r="402">
          <cell r="AZ402">
            <v>23307.013370802357</v>
          </cell>
        </row>
        <row r="403">
          <cell r="AZ403">
            <v>156742.55137549512</v>
          </cell>
        </row>
        <row r="404">
          <cell r="AZ404">
            <v>195105.78394831606</v>
          </cell>
        </row>
        <row r="405">
          <cell r="AZ405">
            <v>28705.426136728121</v>
          </cell>
        </row>
        <row r="406">
          <cell r="AZ406">
            <v>81242.956907261658</v>
          </cell>
        </row>
        <row r="407">
          <cell r="AZ407">
            <v>16759.942636004653</v>
          </cell>
        </row>
        <row r="409">
          <cell r="AZ409">
            <v>18334.366004031694</v>
          </cell>
        </row>
        <row r="410">
          <cell r="AZ410">
            <v>14576.748377914078</v>
          </cell>
        </row>
        <row r="412">
          <cell r="AZ412">
            <v>169690.31325033665</v>
          </cell>
        </row>
        <row r="413">
          <cell r="AZ413">
            <v>22909.381361688262</v>
          </cell>
        </row>
        <row r="414">
          <cell r="AZ414">
            <v>492705.07122502394</v>
          </cell>
        </row>
        <row r="415">
          <cell r="AZ415">
            <v>22821.317620037989</v>
          </cell>
        </row>
        <row r="418">
          <cell r="AZ418">
            <v>24297.053560030217</v>
          </cell>
        </row>
        <row r="419">
          <cell r="AZ419">
            <v>642.7289442092823</v>
          </cell>
        </row>
        <row r="420">
          <cell r="AZ420">
            <v>1990.9745626449999</v>
          </cell>
        </row>
        <row r="421">
          <cell r="AZ421">
            <v>0</v>
          </cell>
        </row>
        <row r="423">
          <cell r="AZ423">
            <v>3442.2773744466058</v>
          </cell>
        </row>
        <row r="424">
          <cell r="AZ424">
            <v>2085.6413742258756</v>
          </cell>
        </row>
        <row r="426">
          <cell r="AZ426">
            <v>0</v>
          </cell>
        </row>
        <row r="428">
          <cell r="AZ428">
            <v>1002.1052678440506</v>
          </cell>
        </row>
        <row r="429">
          <cell r="AZ429">
            <v>0</v>
          </cell>
        </row>
        <row r="430">
          <cell r="AZ430">
            <v>0</v>
          </cell>
        </row>
        <row r="433">
          <cell r="AZ433">
            <v>66441.11035993688</v>
          </cell>
        </row>
        <row r="434">
          <cell r="AZ434">
            <v>0</v>
          </cell>
        </row>
        <row r="435">
          <cell r="AZ435">
            <v>0</v>
          </cell>
        </row>
        <row r="436">
          <cell r="AZ436">
            <v>0</v>
          </cell>
        </row>
        <row r="437">
          <cell r="AZ437">
            <v>1</v>
          </cell>
        </row>
        <row r="438">
          <cell r="AZ438">
            <v>0</v>
          </cell>
        </row>
        <row r="439">
          <cell r="AZ439">
            <v>0</v>
          </cell>
        </row>
        <row r="440">
          <cell r="AZ440">
            <v>3</v>
          </cell>
        </row>
        <row r="441">
          <cell r="AZ441">
            <v>0</v>
          </cell>
        </row>
        <row r="442">
          <cell r="AZ442">
            <v>0</v>
          </cell>
        </row>
        <row r="443">
          <cell r="AZ443">
            <v>0</v>
          </cell>
        </row>
        <row r="444">
          <cell r="AZ444">
            <v>0</v>
          </cell>
        </row>
        <row r="445">
          <cell r="AZ445">
            <v>3</v>
          </cell>
        </row>
        <row r="446">
          <cell r="AZ446">
            <v>0</v>
          </cell>
        </row>
        <row r="447">
          <cell r="AZ447">
            <v>0</v>
          </cell>
        </row>
        <row r="448">
          <cell r="AZ448">
            <v>0</v>
          </cell>
        </row>
        <row r="449">
          <cell r="AZ449">
            <v>0</v>
          </cell>
        </row>
        <row r="451">
          <cell r="AZ451">
            <v>0</v>
          </cell>
        </row>
        <row r="452">
          <cell r="AZ452">
            <v>0</v>
          </cell>
        </row>
        <row r="453">
          <cell r="AZ453">
            <v>0</v>
          </cell>
        </row>
        <row r="454">
          <cell r="AZ454">
            <v>0</v>
          </cell>
        </row>
        <row r="455">
          <cell r="AZ455">
            <v>0</v>
          </cell>
        </row>
        <row r="456">
          <cell r="AZ456">
            <v>0</v>
          </cell>
        </row>
        <row r="457">
          <cell r="AZ457">
            <v>0</v>
          </cell>
        </row>
        <row r="458">
          <cell r="AZ458">
            <v>0</v>
          </cell>
        </row>
        <row r="459">
          <cell r="AZ459">
            <v>0</v>
          </cell>
        </row>
        <row r="460">
          <cell r="AZ460">
            <v>0</v>
          </cell>
        </row>
        <row r="461">
          <cell r="AZ461">
            <v>0</v>
          </cell>
        </row>
        <row r="463">
          <cell r="AZ463">
            <v>1</v>
          </cell>
        </row>
        <row r="464">
          <cell r="AZ464">
            <v>2</v>
          </cell>
        </row>
        <row r="465">
          <cell r="AZ465">
            <v>0</v>
          </cell>
        </row>
        <row r="466">
          <cell r="AZ466">
            <v>0</v>
          </cell>
        </row>
        <row r="467">
          <cell r="AZ467">
            <v>0</v>
          </cell>
        </row>
        <row r="468">
          <cell r="AZ468">
            <v>2</v>
          </cell>
        </row>
        <row r="470">
          <cell r="AZ470">
            <v>0</v>
          </cell>
        </row>
        <row r="471">
          <cell r="AZ471">
            <v>0</v>
          </cell>
        </row>
        <row r="473">
          <cell r="AZ473">
            <v>0</v>
          </cell>
        </row>
        <row r="474">
          <cell r="AZ474">
            <v>0</v>
          </cell>
        </row>
        <row r="475">
          <cell r="AZ475">
            <v>0</v>
          </cell>
        </row>
        <row r="476">
          <cell r="AZ476">
            <v>0</v>
          </cell>
        </row>
        <row r="479">
          <cell r="AZ479">
            <v>0</v>
          </cell>
        </row>
        <row r="480">
          <cell r="AZ480">
            <v>0</v>
          </cell>
        </row>
        <row r="481">
          <cell r="AZ481">
            <v>0</v>
          </cell>
        </row>
        <row r="482">
          <cell r="AZ482">
            <v>0</v>
          </cell>
        </row>
        <row r="484">
          <cell r="AZ484">
            <v>0</v>
          </cell>
        </row>
        <row r="485">
          <cell r="AZ485">
            <v>0</v>
          </cell>
        </row>
        <row r="487">
          <cell r="AZ487">
            <v>0</v>
          </cell>
        </row>
        <row r="489">
          <cell r="AZ489">
            <v>0</v>
          </cell>
        </row>
        <row r="490">
          <cell r="AZ490">
            <v>0</v>
          </cell>
        </row>
        <row r="491">
          <cell r="AZ491">
            <v>0</v>
          </cell>
        </row>
        <row r="494">
          <cell r="AZ494">
            <v>0</v>
          </cell>
        </row>
        <row r="495">
          <cell r="AZ495">
            <v>0</v>
          </cell>
        </row>
        <row r="496">
          <cell r="AZ496">
            <v>0</v>
          </cell>
        </row>
        <row r="497">
          <cell r="AZ497">
            <v>0</v>
          </cell>
        </row>
        <row r="498">
          <cell r="AZ498">
            <v>0</v>
          </cell>
        </row>
        <row r="499">
          <cell r="AZ499">
            <v>0</v>
          </cell>
        </row>
        <row r="500">
          <cell r="AZ500">
            <v>0</v>
          </cell>
        </row>
        <row r="501">
          <cell r="AZ501">
            <v>0</v>
          </cell>
        </row>
        <row r="502">
          <cell r="AZ502">
            <v>0</v>
          </cell>
        </row>
        <row r="503">
          <cell r="AZ503">
            <v>0</v>
          </cell>
        </row>
        <row r="504">
          <cell r="AZ504">
            <v>0</v>
          </cell>
        </row>
        <row r="505">
          <cell r="AZ505">
            <v>0</v>
          </cell>
        </row>
        <row r="506">
          <cell r="AZ506">
            <v>0</v>
          </cell>
        </row>
        <row r="507">
          <cell r="AZ507">
            <v>0</v>
          </cell>
        </row>
        <row r="508">
          <cell r="AZ508">
            <v>0</v>
          </cell>
        </row>
        <row r="509">
          <cell r="AZ509">
            <v>0</v>
          </cell>
        </row>
        <row r="510">
          <cell r="AZ510">
            <v>0</v>
          </cell>
        </row>
        <row r="512">
          <cell r="AZ512">
            <v>0</v>
          </cell>
        </row>
        <row r="513">
          <cell r="AZ513">
            <v>0</v>
          </cell>
        </row>
        <row r="514">
          <cell r="AZ514">
            <v>0</v>
          </cell>
        </row>
        <row r="515">
          <cell r="AZ515">
            <v>0</v>
          </cell>
        </row>
        <row r="516">
          <cell r="AZ516">
            <v>0</v>
          </cell>
        </row>
        <row r="517">
          <cell r="AZ517">
            <v>0</v>
          </cell>
        </row>
        <row r="518">
          <cell r="AZ518">
            <v>0</v>
          </cell>
        </row>
        <row r="519">
          <cell r="AZ519">
            <v>0</v>
          </cell>
        </row>
        <row r="520">
          <cell r="AZ520">
            <v>0</v>
          </cell>
        </row>
        <row r="521">
          <cell r="AZ521">
            <v>0</v>
          </cell>
        </row>
        <row r="522">
          <cell r="AZ522">
            <v>0</v>
          </cell>
        </row>
        <row r="524">
          <cell r="AZ524">
            <v>0</v>
          </cell>
        </row>
        <row r="525">
          <cell r="AZ525">
            <v>9.3272369400714599</v>
          </cell>
        </row>
        <row r="526">
          <cell r="AZ526">
            <v>0</v>
          </cell>
        </row>
        <row r="527">
          <cell r="AZ527">
            <v>0</v>
          </cell>
        </row>
        <row r="528">
          <cell r="AZ528">
            <v>0</v>
          </cell>
        </row>
        <row r="529">
          <cell r="AZ529">
            <v>25.81287180798526</v>
          </cell>
        </row>
        <row r="531">
          <cell r="AZ531">
            <v>0</v>
          </cell>
        </row>
        <row r="532">
          <cell r="AZ532">
            <v>0</v>
          </cell>
        </row>
        <row r="534">
          <cell r="AZ534">
            <v>0</v>
          </cell>
        </row>
        <row r="535">
          <cell r="AZ535">
            <v>0</v>
          </cell>
        </row>
        <row r="536">
          <cell r="AZ536">
            <v>0</v>
          </cell>
        </row>
        <row r="537">
          <cell r="AZ537">
            <v>0</v>
          </cell>
        </row>
        <row r="540">
          <cell r="AZ540">
            <v>0</v>
          </cell>
        </row>
        <row r="541">
          <cell r="AZ541">
            <v>0</v>
          </cell>
        </row>
        <row r="542">
          <cell r="AZ542">
            <v>0</v>
          </cell>
        </row>
        <row r="543">
          <cell r="AZ543">
            <v>0</v>
          </cell>
        </row>
        <row r="545">
          <cell r="AZ545">
            <v>0</v>
          </cell>
        </row>
        <row r="546">
          <cell r="AZ546">
            <v>0</v>
          </cell>
        </row>
        <row r="548">
          <cell r="AZ548">
            <v>0</v>
          </cell>
        </row>
        <row r="550">
          <cell r="AZ550">
            <v>0</v>
          </cell>
        </row>
        <row r="551">
          <cell r="AZ551">
            <v>0</v>
          </cell>
        </row>
        <row r="552">
          <cell r="AZ552">
            <v>0</v>
          </cell>
        </row>
        <row r="555">
          <cell r="AZ555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99"/>
  <sheetViews>
    <sheetView tabSelected="1" zoomScaleNormal="100" zoomScaleSheetLayoutView="115" workbookViewId="0">
      <selection activeCell="G94" sqref="G94"/>
    </sheetView>
  </sheetViews>
  <sheetFormatPr defaultColWidth="6.42578125" defaultRowHeight="15"/>
  <cols>
    <col min="1" max="1" width="7.140625" style="20" customWidth="1"/>
    <col min="2" max="2" width="35" style="20" customWidth="1"/>
    <col min="3" max="3" width="8.7109375" style="20" bestFit="1" customWidth="1"/>
    <col min="4" max="4" width="11.5703125" style="20" bestFit="1" customWidth="1"/>
    <col min="5" max="5" width="16.7109375" style="20" customWidth="1"/>
    <col min="6" max="6" width="17.5703125" style="20" customWidth="1"/>
    <col min="7" max="7" width="17.7109375" style="27" customWidth="1"/>
    <col min="8" max="8" width="13.7109375" style="27" bestFit="1" customWidth="1"/>
    <col min="9" max="9" width="15.42578125" style="27" customWidth="1"/>
    <col min="10" max="10" width="10" style="20" customWidth="1"/>
    <col min="11" max="11" width="15.42578125" style="27" customWidth="1"/>
    <col min="12" max="256" width="6.42578125" style="20"/>
    <col min="257" max="257" width="7.140625" style="20" customWidth="1"/>
    <col min="258" max="258" width="35" style="20" customWidth="1"/>
    <col min="259" max="259" width="8.7109375" style="20" bestFit="1" customWidth="1"/>
    <col min="260" max="260" width="11.5703125" style="20" bestFit="1" customWidth="1"/>
    <col min="261" max="261" width="16.7109375" style="20" customWidth="1"/>
    <col min="262" max="262" width="17.5703125" style="20" customWidth="1"/>
    <col min="263" max="263" width="17.7109375" style="20" customWidth="1"/>
    <col min="264" max="264" width="13.7109375" style="20" bestFit="1" customWidth="1"/>
    <col min="265" max="265" width="15.42578125" style="20" customWidth="1"/>
    <col min="266" max="266" width="10" style="20" customWidth="1"/>
    <col min="267" max="267" width="15.42578125" style="20" customWidth="1"/>
    <col min="268" max="512" width="6.42578125" style="20"/>
    <col min="513" max="513" width="7.140625" style="20" customWidth="1"/>
    <col min="514" max="514" width="35" style="20" customWidth="1"/>
    <col min="515" max="515" width="8.7109375" style="20" bestFit="1" customWidth="1"/>
    <col min="516" max="516" width="11.5703125" style="20" bestFit="1" customWidth="1"/>
    <col min="517" max="517" width="16.7109375" style="20" customWidth="1"/>
    <col min="518" max="518" width="17.5703125" style="20" customWidth="1"/>
    <col min="519" max="519" width="17.7109375" style="20" customWidth="1"/>
    <col min="520" max="520" width="13.7109375" style="20" bestFit="1" customWidth="1"/>
    <col min="521" max="521" width="15.42578125" style="20" customWidth="1"/>
    <col min="522" max="522" width="10" style="20" customWidth="1"/>
    <col min="523" max="523" width="15.42578125" style="20" customWidth="1"/>
    <col min="524" max="768" width="6.42578125" style="20"/>
    <col min="769" max="769" width="7.140625" style="20" customWidth="1"/>
    <col min="770" max="770" width="35" style="20" customWidth="1"/>
    <col min="771" max="771" width="8.7109375" style="20" bestFit="1" customWidth="1"/>
    <col min="772" max="772" width="11.5703125" style="20" bestFit="1" customWidth="1"/>
    <col min="773" max="773" width="16.7109375" style="20" customWidth="1"/>
    <col min="774" max="774" width="17.5703125" style="20" customWidth="1"/>
    <col min="775" max="775" width="17.7109375" style="20" customWidth="1"/>
    <col min="776" max="776" width="13.7109375" style="20" bestFit="1" customWidth="1"/>
    <col min="777" max="777" width="15.42578125" style="20" customWidth="1"/>
    <col min="778" max="778" width="10" style="20" customWidth="1"/>
    <col min="779" max="779" width="15.42578125" style="20" customWidth="1"/>
    <col min="780" max="1024" width="6.42578125" style="20"/>
    <col min="1025" max="1025" width="7.140625" style="20" customWidth="1"/>
    <col min="1026" max="1026" width="35" style="20" customWidth="1"/>
    <col min="1027" max="1027" width="8.7109375" style="20" bestFit="1" customWidth="1"/>
    <col min="1028" max="1028" width="11.5703125" style="20" bestFit="1" customWidth="1"/>
    <col min="1029" max="1029" width="16.7109375" style="20" customWidth="1"/>
    <col min="1030" max="1030" width="17.5703125" style="20" customWidth="1"/>
    <col min="1031" max="1031" width="17.7109375" style="20" customWidth="1"/>
    <col min="1032" max="1032" width="13.7109375" style="20" bestFit="1" customWidth="1"/>
    <col min="1033" max="1033" width="15.42578125" style="20" customWidth="1"/>
    <col min="1034" max="1034" width="10" style="20" customWidth="1"/>
    <col min="1035" max="1035" width="15.42578125" style="20" customWidth="1"/>
    <col min="1036" max="1280" width="6.42578125" style="20"/>
    <col min="1281" max="1281" width="7.140625" style="20" customWidth="1"/>
    <col min="1282" max="1282" width="35" style="20" customWidth="1"/>
    <col min="1283" max="1283" width="8.7109375" style="20" bestFit="1" customWidth="1"/>
    <col min="1284" max="1284" width="11.5703125" style="20" bestFit="1" customWidth="1"/>
    <col min="1285" max="1285" width="16.7109375" style="20" customWidth="1"/>
    <col min="1286" max="1286" width="17.5703125" style="20" customWidth="1"/>
    <col min="1287" max="1287" width="17.7109375" style="20" customWidth="1"/>
    <col min="1288" max="1288" width="13.7109375" style="20" bestFit="1" customWidth="1"/>
    <col min="1289" max="1289" width="15.42578125" style="20" customWidth="1"/>
    <col min="1290" max="1290" width="10" style="20" customWidth="1"/>
    <col min="1291" max="1291" width="15.42578125" style="20" customWidth="1"/>
    <col min="1292" max="1536" width="6.42578125" style="20"/>
    <col min="1537" max="1537" width="7.140625" style="20" customWidth="1"/>
    <col min="1538" max="1538" width="35" style="20" customWidth="1"/>
    <col min="1539" max="1539" width="8.7109375" style="20" bestFit="1" customWidth="1"/>
    <col min="1540" max="1540" width="11.5703125" style="20" bestFit="1" customWidth="1"/>
    <col min="1541" max="1541" width="16.7109375" style="20" customWidth="1"/>
    <col min="1542" max="1542" width="17.5703125" style="20" customWidth="1"/>
    <col min="1543" max="1543" width="17.7109375" style="20" customWidth="1"/>
    <col min="1544" max="1544" width="13.7109375" style="20" bestFit="1" customWidth="1"/>
    <col min="1545" max="1545" width="15.42578125" style="20" customWidth="1"/>
    <col min="1546" max="1546" width="10" style="20" customWidth="1"/>
    <col min="1547" max="1547" width="15.42578125" style="20" customWidth="1"/>
    <col min="1548" max="1792" width="6.42578125" style="20"/>
    <col min="1793" max="1793" width="7.140625" style="20" customWidth="1"/>
    <col min="1794" max="1794" width="35" style="20" customWidth="1"/>
    <col min="1795" max="1795" width="8.7109375" style="20" bestFit="1" customWidth="1"/>
    <col min="1796" max="1796" width="11.5703125" style="20" bestFit="1" customWidth="1"/>
    <col min="1797" max="1797" width="16.7109375" style="20" customWidth="1"/>
    <col min="1798" max="1798" width="17.5703125" style="20" customWidth="1"/>
    <col min="1799" max="1799" width="17.7109375" style="20" customWidth="1"/>
    <col min="1800" max="1800" width="13.7109375" style="20" bestFit="1" customWidth="1"/>
    <col min="1801" max="1801" width="15.42578125" style="20" customWidth="1"/>
    <col min="1802" max="1802" width="10" style="20" customWidth="1"/>
    <col min="1803" max="1803" width="15.42578125" style="20" customWidth="1"/>
    <col min="1804" max="2048" width="6.42578125" style="20"/>
    <col min="2049" max="2049" width="7.140625" style="20" customWidth="1"/>
    <col min="2050" max="2050" width="35" style="20" customWidth="1"/>
    <col min="2051" max="2051" width="8.7109375" style="20" bestFit="1" customWidth="1"/>
    <col min="2052" max="2052" width="11.5703125" style="20" bestFit="1" customWidth="1"/>
    <col min="2053" max="2053" width="16.7109375" style="20" customWidth="1"/>
    <col min="2054" max="2054" width="17.5703125" style="20" customWidth="1"/>
    <col min="2055" max="2055" width="17.7109375" style="20" customWidth="1"/>
    <col min="2056" max="2056" width="13.7109375" style="20" bestFit="1" customWidth="1"/>
    <col min="2057" max="2057" width="15.42578125" style="20" customWidth="1"/>
    <col min="2058" max="2058" width="10" style="20" customWidth="1"/>
    <col min="2059" max="2059" width="15.42578125" style="20" customWidth="1"/>
    <col min="2060" max="2304" width="6.42578125" style="20"/>
    <col min="2305" max="2305" width="7.140625" style="20" customWidth="1"/>
    <col min="2306" max="2306" width="35" style="20" customWidth="1"/>
    <col min="2307" max="2307" width="8.7109375" style="20" bestFit="1" customWidth="1"/>
    <col min="2308" max="2308" width="11.5703125" style="20" bestFit="1" customWidth="1"/>
    <col min="2309" max="2309" width="16.7109375" style="20" customWidth="1"/>
    <col min="2310" max="2310" width="17.5703125" style="20" customWidth="1"/>
    <col min="2311" max="2311" width="17.7109375" style="20" customWidth="1"/>
    <col min="2312" max="2312" width="13.7109375" style="20" bestFit="1" customWidth="1"/>
    <col min="2313" max="2313" width="15.42578125" style="20" customWidth="1"/>
    <col min="2314" max="2314" width="10" style="20" customWidth="1"/>
    <col min="2315" max="2315" width="15.42578125" style="20" customWidth="1"/>
    <col min="2316" max="2560" width="6.42578125" style="20"/>
    <col min="2561" max="2561" width="7.140625" style="20" customWidth="1"/>
    <col min="2562" max="2562" width="35" style="20" customWidth="1"/>
    <col min="2563" max="2563" width="8.7109375" style="20" bestFit="1" customWidth="1"/>
    <col min="2564" max="2564" width="11.5703125" style="20" bestFit="1" customWidth="1"/>
    <col min="2565" max="2565" width="16.7109375" style="20" customWidth="1"/>
    <col min="2566" max="2566" width="17.5703125" style="20" customWidth="1"/>
    <col min="2567" max="2567" width="17.7109375" style="20" customWidth="1"/>
    <col min="2568" max="2568" width="13.7109375" style="20" bestFit="1" customWidth="1"/>
    <col min="2569" max="2569" width="15.42578125" style="20" customWidth="1"/>
    <col min="2570" max="2570" width="10" style="20" customWidth="1"/>
    <col min="2571" max="2571" width="15.42578125" style="20" customWidth="1"/>
    <col min="2572" max="2816" width="6.42578125" style="20"/>
    <col min="2817" max="2817" width="7.140625" style="20" customWidth="1"/>
    <col min="2818" max="2818" width="35" style="20" customWidth="1"/>
    <col min="2819" max="2819" width="8.7109375" style="20" bestFit="1" customWidth="1"/>
    <col min="2820" max="2820" width="11.5703125" style="20" bestFit="1" customWidth="1"/>
    <col min="2821" max="2821" width="16.7109375" style="20" customWidth="1"/>
    <col min="2822" max="2822" width="17.5703125" style="20" customWidth="1"/>
    <col min="2823" max="2823" width="17.7109375" style="20" customWidth="1"/>
    <col min="2824" max="2824" width="13.7109375" style="20" bestFit="1" customWidth="1"/>
    <col min="2825" max="2825" width="15.42578125" style="20" customWidth="1"/>
    <col min="2826" max="2826" width="10" style="20" customWidth="1"/>
    <col min="2827" max="2827" width="15.42578125" style="20" customWidth="1"/>
    <col min="2828" max="3072" width="6.42578125" style="20"/>
    <col min="3073" max="3073" width="7.140625" style="20" customWidth="1"/>
    <col min="3074" max="3074" width="35" style="20" customWidth="1"/>
    <col min="3075" max="3075" width="8.7109375" style="20" bestFit="1" customWidth="1"/>
    <col min="3076" max="3076" width="11.5703125" style="20" bestFit="1" customWidth="1"/>
    <col min="3077" max="3077" width="16.7109375" style="20" customWidth="1"/>
    <col min="3078" max="3078" width="17.5703125" style="20" customWidth="1"/>
    <col min="3079" max="3079" width="17.7109375" style="20" customWidth="1"/>
    <col min="3080" max="3080" width="13.7109375" style="20" bestFit="1" customWidth="1"/>
    <col min="3081" max="3081" width="15.42578125" style="20" customWidth="1"/>
    <col min="3082" max="3082" width="10" style="20" customWidth="1"/>
    <col min="3083" max="3083" width="15.42578125" style="20" customWidth="1"/>
    <col min="3084" max="3328" width="6.42578125" style="20"/>
    <col min="3329" max="3329" width="7.140625" style="20" customWidth="1"/>
    <col min="3330" max="3330" width="35" style="20" customWidth="1"/>
    <col min="3331" max="3331" width="8.7109375" style="20" bestFit="1" customWidth="1"/>
    <col min="3332" max="3332" width="11.5703125" style="20" bestFit="1" customWidth="1"/>
    <col min="3333" max="3333" width="16.7109375" style="20" customWidth="1"/>
    <col min="3334" max="3334" width="17.5703125" style="20" customWidth="1"/>
    <col min="3335" max="3335" width="17.7109375" style="20" customWidth="1"/>
    <col min="3336" max="3336" width="13.7109375" style="20" bestFit="1" customWidth="1"/>
    <col min="3337" max="3337" width="15.42578125" style="20" customWidth="1"/>
    <col min="3338" max="3338" width="10" style="20" customWidth="1"/>
    <col min="3339" max="3339" width="15.42578125" style="20" customWidth="1"/>
    <col min="3340" max="3584" width="6.42578125" style="20"/>
    <col min="3585" max="3585" width="7.140625" style="20" customWidth="1"/>
    <col min="3586" max="3586" width="35" style="20" customWidth="1"/>
    <col min="3587" max="3587" width="8.7109375" style="20" bestFit="1" customWidth="1"/>
    <col min="3588" max="3588" width="11.5703125" style="20" bestFit="1" customWidth="1"/>
    <col min="3589" max="3589" width="16.7109375" style="20" customWidth="1"/>
    <col min="3590" max="3590" width="17.5703125" style="20" customWidth="1"/>
    <col min="3591" max="3591" width="17.7109375" style="20" customWidth="1"/>
    <col min="3592" max="3592" width="13.7109375" style="20" bestFit="1" customWidth="1"/>
    <col min="3593" max="3593" width="15.42578125" style="20" customWidth="1"/>
    <col min="3594" max="3594" width="10" style="20" customWidth="1"/>
    <col min="3595" max="3595" width="15.42578125" style="20" customWidth="1"/>
    <col min="3596" max="3840" width="6.42578125" style="20"/>
    <col min="3841" max="3841" width="7.140625" style="20" customWidth="1"/>
    <col min="3842" max="3842" width="35" style="20" customWidth="1"/>
    <col min="3843" max="3843" width="8.7109375" style="20" bestFit="1" customWidth="1"/>
    <col min="3844" max="3844" width="11.5703125" style="20" bestFit="1" customWidth="1"/>
    <col min="3845" max="3845" width="16.7109375" style="20" customWidth="1"/>
    <col min="3846" max="3846" width="17.5703125" style="20" customWidth="1"/>
    <col min="3847" max="3847" width="17.7109375" style="20" customWidth="1"/>
    <col min="3848" max="3848" width="13.7109375" style="20" bestFit="1" customWidth="1"/>
    <col min="3849" max="3849" width="15.42578125" style="20" customWidth="1"/>
    <col min="3850" max="3850" width="10" style="20" customWidth="1"/>
    <col min="3851" max="3851" width="15.42578125" style="20" customWidth="1"/>
    <col min="3852" max="4096" width="6.42578125" style="20"/>
    <col min="4097" max="4097" width="7.140625" style="20" customWidth="1"/>
    <col min="4098" max="4098" width="35" style="20" customWidth="1"/>
    <col min="4099" max="4099" width="8.7109375" style="20" bestFit="1" customWidth="1"/>
    <col min="4100" max="4100" width="11.5703125" style="20" bestFit="1" customWidth="1"/>
    <col min="4101" max="4101" width="16.7109375" style="20" customWidth="1"/>
    <col min="4102" max="4102" width="17.5703125" style="20" customWidth="1"/>
    <col min="4103" max="4103" width="17.7109375" style="20" customWidth="1"/>
    <col min="4104" max="4104" width="13.7109375" style="20" bestFit="1" customWidth="1"/>
    <col min="4105" max="4105" width="15.42578125" style="20" customWidth="1"/>
    <col min="4106" max="4106" width="10" style="20" customWidth="1"/>
    <col min="4107" max="4107" width="15.42578125" style="20" customWidth="1"/>
    <col min="4108" max="4352" width="6.42578125" style="20"/>
    <col min="4353" max="4353" width="7.140625" style="20" customWidth="1"/>
    <col min="4354" max="4354" width="35" style="20" customWidth="1"/>
    <col min="4355" max="4355" width="8.7109375" style="20" bestFit="1" customWidth="1"/>
    <col min="4356" max="4356" width="11.5703125" style="20" bestFit="1" customWidth="1"/>
    <col min="4357" max="4357" width="16.7109375" style="20" customWidth="1"/>
    <col min="4358" max="4358" width="17.5703125" style="20" customWidth="1"/>
    <col min="4359" max="4359" width="17.7109375" style="20" customWidth="1"/>
    <col min="4360" max="4360" width="13.7109375" style="20" bestFit="1" customWidth="1"/>
    <col min="4361" max="4361" width="15.42578125" style="20" customWidth="1"/>
    <col min="4362" max="4362" width="10" style="20" customWidth="1"/>
    <col min="4363" max="4363" width="15.42578125" style="20" customWidth="1"/>
    <col min="4364" max="4608" width="6.42578125" style="20"/>
    <col min="4609" max="4609" width="7.140625" style="20" customWidth="1"/>
    <col min="4610" max="4610" width="35" style="20" customWidth="1"/>
    <col min="4611" max="4611" width="8.7109375" style="20" bestFit="1" customWidth="1"/>
    <col min="4612" max="4612" width="11.5703125" style="20" bestFit="1" customWidth="1"/>
    <col min="4613" max="4613" width="16.7109375" style="20" customWidth="1"/>
    <col min="4614" max="4614" width="17.5703125" style="20" customWidth="1"/>
    <col min="4615" max="4615" width="17.7109375" style="20" customWidth="1"/>
    <col min="4616" max="4616" width="13.7109375" style="20" bestFit="1" customWidth="1"/>
    <col min="4617" max="4617" width="15.42578125" style="20" customWidth="1"/>
    <col min="4618" max="4618" width="10" style="20" customWidth="1"/>
    <col min="4619" max="4619" width="15.42578125" style="20" customWidth="1"/>
    <col min="4620" max="4864" width="6.42578125" style="20"/>
    <col min="4865" max="4865" width="7.140625" style="20" customWidth="1"/>
    <col min="4866" max="4866" width="35" style="20" customWidth="1"/>
    <col min="4867" max="4867" width="8.7109375" style="20" bestFit="1" customWidth="1"/>
    <col min="4868" max="4868" width="11.5703125" style="20" bestFit="1" customWidth="1"/>
    <col min="4869" max="4869" width="16.7109375" style="20" customWidth="1"/>
    <col min="4870" max="4870" width="17.5703125" style="20" customWidth="1"/>
    <col min="4871" max="4871" width="17.7109375" style="20" customWidth="1"/>
    <col min="4872" max="4872" width="13.7109375" style="20" bestFit="1" customWidth="1"/>
    <col min="4873" max="4873" width="15.42578125" style="20" customWidth="1"/>
    <col min="4874" max="4874" width="10" style="20" customWidth="1"/>
    <col min="4875" max="4875" width="15.42578125" style="20" customWidth="1"/>
    <col min="4876" max="5120" width="6.42578125" style="20"/>
    <col min="5121" max="5121" width="7.140625" style="20" customWidth="1"/>
    <col min="5122" max="5122" width="35" style="20" customWidth="1"/>
    <col min="5123" max="5123" width="8.7109375" style="20" bestFit="1" customWidth="1"/>
    <col min="5124" max="5124" width="11.5703125" style="20" bestFit="1" customWidth="1"/>
    <col min="5125" max="5125" width="16.7109375" style="20" customWidth="1"/>
    <col min="5126" max="5126" width="17.5703125" style="20" customWidth="1"/>
    <col min="5127" max="5127" width="17.7109375" style="20" customWidth="1"/>
    <col min="5128" max="5128" width="13.7109375" style="20" bestFit="1" customWidth="1"/>
    <col min="5129" max="5129" width="15.42578125" style="20" customWidth="1"/>
    <col min="5130" max="5130" width="10" style="20" customWidth="1"/>
    <col min="5131" max="5131" width="15.42578125" style="20" customWidth="1"/>
    <col min="5132" max="5376" width="6.42578125" style="20"/>
    <col min="5377" max="5377" width="7.140625" style="20" customWidth="1"/>
    <col min="5378" max="5378" width="35" style="20" customWidth="1"/>
    <col min="5379" max="5379" width="8.7109375" style="20" bestFit="1" customWidth="1"/>
    <col min="5380" max="5380" width="11.5703125" style="20" bestFit="1" customWidth="1"/>
    <col min="5381" max="5381" width="16.7109375" style="20" customWidth="1"/>
    <col min="5382" max="5382" width="17.5703125" style="20" customWidth="1"/>
    <col min="5383" max="5383" width="17.7109375" style="20" customWidth="1"/>
    <col min="5384" max="5384" width="13.7109375" style="20" bestFit="1" customWidth="1"/>
    <col min="5385" max="5385" width="15.42578125" style="20" customWidth="1"/>
    <col min="5386" max="5386" width="10" style="20" customWidth="1"/>
    <col min="5387" max="5387" width="15.42578125" style="20" customWidth="1"/>
    <col min="5388" max="5632" width="6.42578125" style="20"/>
    <col min="5633" max="5633" width="7.140625" style="20" customWidth="1"/>
    <col min="5634" max="5634" width="35" style="20" customWidth="1"/>
    <col min="5635" max="5635" width="8.7109375" style="20" bestFit="1" customWidth="1"/>
    <col min="5636" max="5636" width="11.5703125" style="20" bestFit="1" customWidth="1"/>
    <col min="5637" max="5637" width="16.7109375" style="20" customWidth="1"/>
    <col min="5638" max="5638" width="17.5703125" style="20" customWidth="1"/>
    <col min="5639" max="5639" width="17.7109375" style="20" customWidth="1"/>
    <col min="5640" max="5640" width="13.7109375" style="20" bestFit="1" customWidth="1"/>
    <col min="5641" max="5641" width="15.42578125" style="20" customWidth="1"/>
    <col min="5642" max="5642" width="10" style="20" customWidth="1"/>
    <col min="5643" max="5643" width="15.42578125" style="20" customWidth="1"/>
    <col min="5644" max="5888" width="6.42578125" style="20"/>
    <col min="5889" max="5889" width="7.140625" style="20" customWidth="1"/>
    <col min="5890" max="5890" width="35" style="20" customWidth="1"/>
    <col min="5891" max="5891" width="8.7109375" style="20" bestFit="1" customWidth="1"/>
    <col min="5892" max="5892" width="11.5703125" style="20" bestFit="1" customWidth="1"/>
    <col min="5893" max="5893" width="16.7109375" style="20" customWidth="1"/>
    <col min="5894" max="5894" width="17.5703125" style="20" customWidth="1"/>
    <col min="5895" max="5895" width="17.7109375" style="20" customWidth="1"/>
    <col min="5896" max="5896" width="13.7109375" style="20" bestFit="1" customWidth="1"/>
    <col min="5897" max="5897" width="15.42578125" style="20" customWidth="1"/>
    <col min="5898" max="5898" width="10" style="20" customWidth="1"/>
    <col min="5899" max="5899" width="15.42578125" style="20" customWidth="1"/>
    <col min="5900" max="6144" width="6.42578125" style="20"/>
    <col min="6145" max="6145" width="7.140625" style="20" customWidth="1"/>
    <col min="6146" max="6146" width="35" style="20" customWidth="1"/>
    <col min="6147" max="6147" width="8.7109375" style="20" bestFit="1" customWidth="1"/>
    <col min="6148" max="6148" width="11.5703125" style="20" bestFit="1" customWidth="1"/>
    <col min="6149" max="6149" width="16.7109375" style="20" customWidth="1"/>
    <col min="6150" max="6150" width="17.5703125" style="20" customWidth="1"/>
    <col min="6151" max="6151" width="17.7109375" style="20" customWidth="1"/>
    <col min="6152" max="6152" width="13.7109375" style="20" bestFit="1" customWidth="1"/>
    <col min="6153" max="6153" width="15.42578125" style="20" customWidth="1"/>
    <col min="6154" max="6154" width="10" style="20" customWidth="1"/>
    <col min="6155" max="6155" width="15.42578125" style="20" customWidth="1"/>
    <col min="6156" max="6400" width="6.42578125" style="20"/>
    <col min="6401" max="6401" width="7.140625" style="20" customWidth="1"/>
    <col min="6402" max="6402" width="35" style="20" customWidth="1"/>
    <col min="6403" max="6403" width="8.7109375" style="20" bestFit="1" customWidth="1"/>
    <col min="6404" max="6404" width="11.5703125" style="20" bestFit="1" customWidth="1"/>
    <col min="6405" max="6405" width="16.7109375" style="20" customWidth="1"/>
    <col min="6406" max="6406" width="17.5703125" style="20" customWidth="1"/>
    <col min="6407" max="6407" width="17.7109375" style="20" customWidth="1"/>
    <col min="6408" max="6408" width="13.7109375" style="20" bestFit="1" customWidth="1"/>
    <col min="6409" max="6409" width="15.42578125" style="20" customWidth="1"/>
    <col min="6410" max="6410" width="10" style="20" customWidth="1"/>
    <col min="6411" max="6411" width="15.42578125" style="20" customWidth="1"/>
    <col min="6412" max="6656" width="6.42578125" style="20"/>
    <col min="6657" max="6657" width="7.140625" style="20" customWidth="1"/>
    <col min="6658" max="6658" width="35" style="20" customWidth="1"/>
    <col min="6659" max="6659" width="8.7109375" style="20" bestFit="1" customWidth="1"/>
    <col min="6660" max="6660" width="11.5703125" style="20" bestFit="1" customWidth="1"/>
    <col min="6661" max="6661" width="16.7109375" style="20" customWidth="1"/>
    <col min="6662" max="6662" width="17.5703125" style="20" customWidth="1"/>
    <col min="6663" max="6663" width="17.7109375" style="20" customWidth="1"/>
    <col min="6664" max="6664" width="13.7109375" style="20" bestFit="1" customWidth="1"/>
    <col min="6665" max="6665" width="15.42578125" style="20" customWidth="1"/>
    <col min="6666" max="6666" width="10" style="20" customWidth="1"/>
    <col min="6667" max="6667" width="15.42578125" style="20" customWidth="1"/>
    <col min="6668" max="6912" width="6.42578125" style="20"/>
    <col min="6913" max="6913" width="7.140625" style="20" customWidth="1"/>
    <col min="6914" max="6914" width="35" style="20" customWidth="1"/>
    <col min="6915" max="6915" width="8.7109375" style="20" bestFit="1" customWidth="1"/>
    <col min="6916" max="6916" width="11.5703125" style="20" bestFit="1" customWidth="1"/>
    <col min="6917" max="6917" width="16.7109375" style="20" customWidth="1"/>
    <col min="6918" max="6918" width="17.5703125" style="20" customWidth="1"/>
    <col min="6919" max="6919" width="17.7109375" style="20" customWidth="1"/>
    <col min="6920" max="6920" width="13.7109375" style="20" bestFit="1" customWidth="1"/>
    <col min="6921" max="6921" width="15.42578125" style="20" customWidth="1"/>
    <col min="6922" max="6922" width="10" style="20" customWidth="1"/>
    <col min="6923" max="6923" width="15.42578125" style="20" customWidth="1"/>
    <col min="6924" max="7168" width="6.42578125" style="20"/>
    <col min="7169" max="7169" width="7.140625" style="20" customWidth="1"/>
    <col min="7170" max="7170" width="35" style="20" customWidth="1"/>
    <col min="7171" max="7171" width="8.7109375" style="20" bestFit="1" customWidth="1"/>
    <col min="7172" max="7172" width="11.5703125" style="20" bestFit="1" customWidth="1"/>
    <col min="7173" max="7173" width="16.7109375" style="20" customWidth="1"/>
    <col min="7174" max="7174" width="17.5703125" style="20" customWidth="1"/>
    <col min="7175" max="7175" width="17.7109375" style="20" customWidth="1"/>
    <col min="7176" max="7176" width="13.7109375" style="20" bestFit="1" customWidth="1"/>
    <col min="7177" max="7177" width="15.42578125" style="20" customWidth="1"/>
    <col min="7178" max="7178" width="10" style="20" customWidth="1"/>
    <col min="7179" max="7179" width="15.42578125" style="20" customWidth="1"/>
    <col min="7180" max="7424" width="6.42578125" style="20"/>
    <col min="7425" max="7425" width="7.140625" style="20" customWidth="1"/>
    <col min="7426" max="7426" width="35" style="20" customWidth="1"/>
    <col min="7427" max="7427" width="8.7109375" style="20" bestFit="1" customWidth="1"/>
    <col min="7428" max="7428" width="11.5703125" style="20" bestFit="1" customWidth="1"/>
    <col min="7429" max="7429" width="16.7109375" style="20" customWidth="1"/>
    <col min="7430" max="7430" width="17.5703125" style="20" customWidth="1"/>
    <col min="7431" max="7431" width="17.7109375" style="20" customWidth="1"/>
    <col min="7432" max="7432" width="13.7109375" style="20" bestFit="1" customWidth="1"/>
    <col min="7433" max="7433" width="15.42578125" style="20" customWidth="1"/>
    <col min="7434" max="7434" width="10" style="20" customWidth="1"/>
    <col min="7435" max="7435" width="15.42578125" style="20" customWidth="1"/>
    <col min="7436" max="7680" width="6.42578125" style="20"/>
    <col min="7681" max="7681" width="7.140625" style="20" customWidth="1"/>
    <col min="7682" max="7682" width="35" style="20" customWidth="1"/>
    <col min="7683" max="7683" width="8.7109375" style="20" bestFit="1" customWidth="1"/>
    <col min="7684" max="7684" width="11.5703125" style="20" bestFit="1" customWidth="1"/>
    <col min="7685" max="7685" width="16.7109375" style="20" customWidth="1"/>
    <col min="7686" max="7686" width="17.5703125" style="20" customWidth="1"/>
    <col min="7687" max="7687" width="17.7109375" style="20" customWidth="1"/>
    <col min="7688" max="7688" width="13.7109375" style="20" bestFit="1" customWidth="1"/>
    <col min="7689" max="7689" width="15.42578125" style="20" customWidth="1"/>
    <col min="7690" max="7690" width="10" style="20" customWidth="1"/>
    <col min="7691" max="7691" width="15.42578125" style="20" customWidth="1"/>
    <col min="7692" max="7936" width="6.42578125" style="20"/>
    <col min="7937" max="7937" width="7.140625" style="20" customWidth="1"/>
    <col min="7938" max="7938" width="35" style="20" customWidth="1"/>
    <col min="7939" max="7939" width="8.7109375" style="20" bestFit="1" customWidth="1"/>
    <col min="7940" max="7940" width="11.5703125" style="20" bestFit="1" customWidth="1"/>
    <col min="7941" max="7941" width="16.7109375" style="20" customWidth="1"/>
    <col min="7942" max="7942" width="17.5703125" style="20" customWidth="1"/>
    <col min="7943" max="7943" width="17.7109375" style="20" customWidth="1"/>
    <col min="7944" max="7944" width="13.7109375" style="20" bestFit="1" customWidth="1"/>
    <col min="7945" max="7945" width="15.42578125" style="20" customWidth="1"/>
    <col min="7946" max="7946" width="10" style="20" customWidth="1"/>
    <col min="7947" max="7947" width="15.42578125" style="20" customWidth="1"/>
    <col min="7948" max="8192" width="6.42578125" style="20"/>
    <col min="8193" max="8193" width="7.140625" style="20" customWidth="1"/>
    <col min="8194" max="8194" width="35" style="20" customWidth="1"/>
    <col min="8195" max="8195" width="8.7109375" style="20" bestFit="1" customWidth="1"/>
    <col min="8196" max="8196" width="11.5703125" style="20" bestFit="1" customWidth="1"/>
    <col min="8197" max="8197" width="16.7109375" style="20" customWidth="1"/>
    <col min="8198" max="8198" width="17.5703125" style="20" customWidth="1"/>
    <col min="8199" max="8199" width="17.7109375" style="20" customWidth="1"/>
    <col min="8200" max="8200" width="13.7109375" style="20" bestFit="1" customWidth="1"/>
    <col min="8201" max="8201" width="15.42578125" style="20" customWidth="1"/>
    <col min="8202" max="8202" width="10" style="20" customWidth="1"/>
    <col min="8203" max="8203" width="15.42578125" style="20" customWidth="1"/>
    <col min="8204" max="8448" width="6.42578125" style="20"/>
    <col min="8449" max="8449" width="7.140625" style="20" customWidth="1"/>
    <col min="8450" max="8450" width="35" style="20" customWidth="1"/>
    <col min="8451" max="8451" width="8.7109375" style="20" bestFit="1" customWidth="1"/>
    <col min="8452" max="8452" width="11.5703125" style="20" bestFit="1" customWidth="1"/>
    <col min="8453" max="8453" width="16.7109375" style="20" customWidth="1"/>
    <col min="8454" max="8454" width="17.5703125" style="20" customWidth="1"/>
    <col min="8455" max="8455" width="17.7109375" style="20" customWidth="1"/>
    <col min="8456" max="8456" width="13.7109375" style="20" bestFit="1" customWidth="1"/>
    <col min="8457" max="8457" width="15.42578125" style="20" customWidth="1"/>
    <col min="8458" max="8458" width="10" style="20" customWidth="1"/>
    <col min="8459" max="8459" width="15.42578125" style="20" customWidth="1"/>
    <col min="8460" max="8704" width="6.42578125" style="20"/>
    <col min="8705" max="8705" width="7.140625" style="20" customWidth="1"/>
    <col min="8706" max="8706" width="35" style="20" customWidth="1"/>
    <col min="8707" max="8707" width="8.7109375" style="20" bestFit="1" customWidth="1"/>
    <col min="8708" max="8708" width="11.5703125" style="20" bestFit="1" customWidth="1"/>
    <col min="8709" max="8709" width="16.7109375" style="20" customWidth="1"/>
    <col min="8710" max="8710" width="17.5703125" style="20" customWidth="1"/>
    <col min="8711" max="8711" width="17.7109375" style="20" customWidth="1"/>
    <col min="8712" max="8712" width="13.7109375" style="20" bestFit="1" customWidth="1"/>
    <col min="8713" max="8713" width="15.42578125" style="20" customWidth="1"/>
    <col min="8714" max="8714" width="10" style="20" customWidth="1"/>
    <col min="8715" max="8715" width="15.42578125" style="20" customWidth="1"/>
    <col min="8716" max="8960" width="6.42578125" style="20"/>
    <col min="8961" max="8961" width="7.140625" style="20" customWidth="1"/>
    <col min="8962" max="8962" width="35" style="20" customWidth="1"/>
    <col min="8963" max="8963" width="8.7109375" style="20" bestFit="1" customWidth="1"/>
    <col min="8964" max="8964" width="11.5703125" style="20" bestFit="1" customWidth="1"/>
    <col min="8965" max="8965" width="16.7109375" style="20" customWidth="1"/>
    <col min="8966" max="8966" width="17.5703125" style="20" customWidth="1"/>
    <col min="8967" max="8967" width="17.7109375" style="20" customWidth="1"/>
    <col min="8968" max="8968" width="13.7109375" style="20" bestFit="1" customWidth="1"/>
    <col min="8969" max="8969" width="15.42578125" style="20" customWidth="1"/>
    <col min="8970" max="8970" width="10" style="20" customWidth="1"/>
    <col min="8971" max="8971" width="15.42578125" style="20" customWidth="1"/>
    <col min="8972" max="9216" width="6.42578125" style="20"/>
    <col min="9217" max="9217" width="7.140625" style="20" customWidth="1"/>
    <col min="9218" max="9218" width="35" style="20" customWidth="1"/>
    <col min="9219" max="9219" width="8.7109375" style="20" bestFit="1" customWidth="1"/>
    <col min="9220" max="9220" width="11.5703125" style="20" bestFit="1" customWidth="1"/>
    <col min="9221" max="9221" width="16.7109375" style="20" customWidth="1"/>
    <col min="9222" max="9222" width="17.5703125" style="20" customWidth="1"/>
    <col min="9223" max="9223" width="17.7109375" style="20" customWidth="1"/>
    <col min="9224" max="9224" width="13.7109375" style="20" bestFit="1" customWidth="1"/>
    <col min="9225" max="9225" width="15.42578125" style="20" customWidth="1"/>
    <col min="9226" max="9226" width="10" style="20" customWidth="1"/>
    <col min="9227" max="9227" width="15.42578125" style="20" customWidth="1"/>
    <col min="9228" max="9472" width="6.42578125" style="20"/>
    <col min="9473" max="9473" width="7.140625" style="20" customWidth="1"/>
    <col min="9474" max="9474" width="35" style="20" customWidth="1"/>
    <col min="9475" max="9475" width="8.7109375" style="20" bestFit="1" customWidth="1"/>
    <col min="9476" max="9476" width="11.5703125" style="20" bestFit="1" customWidth="1"/>
    <col min="9477" max="9477" width="16.7109375" style="20" customWidth="1"/>
    <col min="9478" max="9478" width="17.5703125" style="20" customWidth="1"/>
    <col min="9479" max="9479" width="17.7109375" style="20" customWidth="1"/>
    <col min="9480" max="9480" width="13.7109375" style="20" bestFit="1" customWidth="1"/>
    <col min="9481" max="9481" width="15.42578125" style="20" customWidth="1"/>
    <col min="9482" max="9482" width="10" style="20" customWidth="1"/>
    <col min="9483" max="9483" width="15.42578125" style="20" customWidth="1"/>
    <col min="9484" max="9728" width="6.42578125" style="20"/>
    <col min="9729" max="9729" width="7.140625" style="20" customWidth="1"/>
    <col min="9730" max="9730" width="35" style="20" customWidth="1"/>
    <col min="9731" max="9731" width="8.7109375" style="20" bestFit="1" customWidth="1"/>
    <col min="9732" max="9732" width="11.5703125" style="20" bestFit="1" customWidth="1"/>
    <col min="9733" max="9733" width="16.7109375" style="20" customWidth="1"/>
    <col min="9734" max="9734" width="17.5703125" style="20" customWidth="1"/>
    <col min="9735" max="9735" width="17.7109375" style="20" customWidth="1"/>
    <col min="9736" max="9736" width="13.7109375" style="20" bestFit="1" customWidth="1"/>
    <col min="9737" max="9737" width="15.42578125" style="20" customWidth="1"/>
    <col min="9738" max="9738" width="10" style="20" customWidth="1"/>
    <col min="9739" max="9739" width="15.42578125" style="20" customWidth="1"/>
    <col min="9740" max="9984" width="6.42578125" style="20"/>
    <col min="9985" max="9985" width="7.140625" style="20" customWidth="1"/>
    <col min="9986" max="9986" width="35" style="20" customWidth="1"/>
    <col min="9987" max="9987" width="8.7109375" style="20" bestFit="1" customWidth="1"/>
    <col min="9988" max="9988" width="11.5703125" style="20" bestFit="1" customWidth="1"/>
    <col min="9989" max="9989" width="16.7109375" style="20" customWidth="1"/>
    <col min="9990" max="9990" width="17.5703125" style="20" customWidth="1"/>
    <col min="9991" max="9991" width="17.7109375" style="20" customWidth="1"/>
    <col min="9992" max="9992" width="13.7109375" style="20" bestFit="1" customWidth="1"/>
    <col min="9993" max="9993" width="15.42578125" style="20" customWidth="1"/>
    <col min="9994" max="9994" width="10" style="20" customWidth="1"/>
    <col min="9995" max="9995" width="15.42578125" style="20" customWidth="1"/>
    <col min="9996" max="10240" width="6.42578125" style="20"/>
    <col min="10241" max="10241" width="7.140625" style="20" customWidth="1"/>
    <col min="10242" max="10242" width="35" style="20" customWidth="1"/>
    <col min="10243" max="10243" width="8.7109375" style="20" bestFit="1" customWidth="1"/>
    <col min="10244" max="10244" width="11.5703125" style="20" bestFit="1" customWidth="1"/>
    <col min="10245" max="10245" width="16.7109375" style="20" customWidth="1"/>
    <col min="10246" max="10246" width="17.5703125" style="20" customWidth="1"/>
    <col min="10247" max="10247" width="17.7109375" style="20" customWidth="1"/>
    <col min="10248" max="10248" width="13.7109375" style="20" bestFit="1" customWidth="1"/>
    <col min="10249" max="10249" width="15.42578125" style="20" customWidth="1"/>
    <col min="10250" max="10250" width="10" style="20" customWidth="1"/>
    <col min="10251" max="10251" width="15.42578125" style="20" customWidth="1"/>
    <col min="10252" max="10496" width="6.42578125" style="20"/>
    <col min="10497" max="10497" width="7.140625" style="20" customWidth="1"/>
    <col min="10498" max="10498" width="35" style="20" customWidth="1"/>
    <col min="10499" max="10499" width="8.7109375" style="20" bestFit="1" customWidth="1"/>
    <col min="10500" max="10500" width="11.5703125" style="20" bestFit="1" customWidth="1"/>
    <col min="10501" max="10501" width="16.7109375" style="20" customWidth="1"/>
    <col min="10502" max="10502" width="17.5703125" style="20" customWidth="1"/>
    <col min="10503" max="10503" width="17.7109375" style="20" customWidth="1"/>
    <col min="10504" max="10504" width="13.7109375" style="20" bestFit="1" customWidth="1"/>
    <col min="10505" max="10505" width="15.42578125" style="20" customWidth="1"/>
    <col min="10506" max="10506" width="10" style="20" customWidth="1"/>
    <col min="10507" max="10507" width="15.42578125" style="20" customWidth="1"/>
    <col min="10508" max="10752" width="6.42578125" style="20"/>
    <col min="10753" max="10753" width="7.140625" style="20" customWidth="1"/>
    <col min="10754" max="10754" width="35" style="20" customWidth="1"/>
    <col min="10755" max="10755" width="8.7109375" style="20" bestFit="1" customWidth="1"/>
    <col min="10756" max="10756" width="11.5703125" style="20" bestFit="1" customWidth="1"/>
    <col min="10757" max="10757" width="16.7109375" style="20" customWidth="1"/>
    <col min="10758" max="10758" width="17.5703125" style="20" customWidth="1"/>
    <col min="10759" max="10759" width="17.7109375" style="20" customWidth="1"/>
    <col min="10760" max="10760" width="13.7109375" style="20" bestFit="1" customWidth="1"/>
    <col min="10761" max="10761" width="15.42578125" style="20" customWidth="1"/>
    <col min="10762" max="10762" width="10" style="20" customWidth="1"/>
    <col min="10763" max="10763" width="15.42578125" style="20" customWidth="1"/>
    <col min="10764" max="11008" width="6.42578125" style="20"/>
    <col min="11009" max="11009" width="7.140625" style="20" customWidth="1"/>
    <col min="11010" max="11010" width="35" style="20" customWidth="1"/>
    <col min="11011" max="11011" width="8.7109375" style="20" bestFit="1" customWidth="1"/>
    <col min="11012" max="11012" width="11.5703125" style="20" bestFit="1" customWidth="1"/>
    <col min="11013" max="11013" width="16.7109375" style="20" customWidth="1"/>
    <col min="11014" max="11014" width="17.5703125" style="20" customWidth="1"/>
    <col min="11015" max="11015" width="17.7109375" style="20" customWidth="1"/>
    <col min="11016" max="11016" width="13.7109375" style="20" bestFit="1" customWidth="1"/>
    <col min="11017" max="11017" width="15.42578125" style="20" customWidth="1"/>
    <col min="11018" max="11018" width="10" style="20" customWidth="1"/>
    <col min="11019" max="11019" width="15.42578125" style="20" customWidth="1"/>
    <col min="11020" max="11264" width="6.42578125" style="20"/>
    <col min="11265" max="11265" width="7.140625" style="20" customWidth="1"/>
    <col min="11266" max="11266" width="35" style="20" customWidth="1"/>
    <col min="11267" max="11267" width="8.7109375" style="20" bestFit="1" customWidth="1"/>
    <col min="11268" max="11268" width="11.5703125" style="20" bestFit="1" customWidth="1"/>
    <col min="11269" max="11269" width="16.7109375" style="20" customWidth="1"/>
    <col min="11270" max="11270" width="17.5703125" style="20" customWidth="1"/>
    <col min="11271" max="11271" width="17.7109375" style="20" customWidth="1"/>
    <col min="11272" max="11272" width="13.7109375" style="20" bestFit="1" customWidth="1"/>
    <col min="11273" max="11273" width="15.42578125" style="20" customWidth="1"/>
    <col min="11274" max="11274" width="10" style="20" customWidth="1"/>
    <col min="11275" max="11275" width="15.42578125" style="20" customWidth="1"/>
    <col min="11276" max="11520" width="6.42578125" style="20"/>
    <col min="11521" max="11521" width="7.140625" style="20" customWidth="1"/>
    <col min="11522" max="11522" width="35" style="20" customWidth="1"/>
    <col min="11523" max="11523" width="8.7109375" style="20" bestFit="1" customWidth="1"/>
    <col min="11524" max="11524" width="11.5703125" style="20" bestFit="1" customWidth="1"/>
    <col min="11525" max="11525" width="16.7109375" style="20" customWidth="1"/>
    <col min="11526" max="11526" width="17.5703125" style="20" customWidth="1"/>
    <col min="11527" max="11527" width="17.7109375" style="20" customWidth="1"/>
    <col min="11528" max="11528" width="13.7109375" style="20" bestFit="1" customWidth="1"/>
    <col min="11529" max="11529" width="15.42578125" style="20" customWidth="1"/>
    <col min="11530" max="11530" width="10" style="20" customWidth="1"/>
    <col min="11531" max="11531" width="15.42578125" style="20" customWidth="1"/>
    <col min="11532" max="11776" width="6.42578125" style="20"/>
    <col min="11777" max="11777" width="7.140625" style="20" customWidth="1"/>
    <col min="11778" max="11778" width="35" style="20" customWidth="1"/>
    <col min="11779" max="11779" width="8.7109375" style="20" bestFit="1" customWidth="1"/>
    <col min="11780" max="11780" width="11.5703125" style="20" bestFit="1" customWidth="1"/>
    <col min="11781" max="11781" width="16.7109375" style="20" customWidth="1"/>
    <col min="11782" max="11782" width="17.5703125" style="20" customWidth="1"/>
    <col min="11783" max="11783" width="17.7109375" style="20" customWidth="1"/>
    <col min="11784" max="11784" width="13.7109375" style="20" bestFit="1" customWidth="1"/>
    <col min="11785" max="11785" width="15.42578125" style="20" customWidth="1"/>
    <col min="11786" max="11786" width="10" style="20" customWidth="1"/>
    <col min="11787" max="11787" width="15.42578125" style="20" customWidth="1"/>
    <col min="11788" max="12032" width="6.42578125" style="20"/>
    <col min="12033" max="12033" width="7.140625" style="20" customWidth="1"/>
    <col min="12034" max="12034" width="35" style="20" customWidth="1"/>
    <col min="12035" max="12035" width="8.7109375" style="20" bestFit="1" customWidth="1"/>
    <col min="12036" max="12036" width="11.5703125" style="20" bestFit="1" customWidth="1"/>
    <col min="12037" max="12037" width="16.7109375" style="20" customWidth="1"/>
    <col min="12038" max="12038" width="17.5703125" style="20" customWidth="1"/>
    <col min="12039" max="12039" width="17.7109375" style="20" customWidth="1"/>
    <col min="12040" max="12040" width="13.7109375" style="20" bestFit="1" customWidth="1"/>
    <col min="12041" max="12041" width="15.42578125" style="20" customWidth="1"/>
    <col min="12042" max="12042" width="10" style="20" customWidth="1"/>
    <col min="12043" max="12043" width="15.42578125" style="20" customWidth="1"/>
    <col min="12044" max="12288" width="6.42578125" style="20"/>
    <col min="12289" max="12289" width="7.140625" style="20" customWidth="1"/>
    <col min="12290" max="12290" width="35" style="20" customWidth="1"/>
    <col min="12291" max="12291" width="8.7109375" style="20" bestFit="1" customWidth="1"/>
    <col min="12292" max="12292" width="11.5703125" style="20" bestFit="1" customWidth="1"/>
    <col min="12293" max="12293" width="16.7109375" style="20" customWidth="1"/>
    <col min="12294" max="12294" width="17.5703125" style="20" customWidth="1"/>
    <col min="12295" max="12295" width="17.7109375" style="20" customWidth="1"/>
    <col min="12296" max="12296" width="13.7109375" style="20" bestFit="1" customWidth="1"/>
    <col min="12297" max="12297" width="15.42578125" style="20" customWidth="1"/>
    <col min="12298" max="12298" width="10" style="20" customWidth="1"/>
    <col min="12299" max="12299" width="15.42578125" style="20" customWidth="1"/>
    <col min="12300" max="12544" width="6.42578125" style="20"/>
    <col min="12545" max="12545" width="7.140625" style="20" customWidth="1"/>
    <col min="12546" max="12546" width="35" style="20" customWidth="1"/>
    <col min="12547" max="12547" width="8.7109375" style="20" bestFit="1" customWidth="1"/>
    <col min="12548" max="12548" width="11.5703125" style="20" bestFit="1" customWidth="1"/>
    <col min="12549" max="12549" width="16.7109375" style="20" customWidth="1"/>
    <col min="12550" max="12550" width="17.5703125" style="20" customWidth="1"/>
    <col min="12551" max="12551" width="17.7109375" style="20" customWidth="1"/>
    <col min="12552" max="12552" width="13.7109375" style="20" bestFit="1" customWidth="1"/>
    <col min="12553" max="12553" width="15.42578125" style="20" customWidth="1"/>
    <col min="12554" max="12554" width="10" style="20" customWidth="1"/>
    <col min="12555" max="12555" width="15.42578125" style="20" customWidth="1"/>
    <col min="12556" max="12800" width="6.42578125" style="20"/>
    <col min="12801" max="12801" width="7.140625" style="20" customWidth="1"/>
    <col min="12802" max="12802" width="35" style="20" customWidth="1"/>
    <col min="12803" max="12803" width="8.7109375" style="20" bestFit="1" customWidth="1"/>
    <col min="12804" max="12804" width="11.5703125" style="20" bestFit="1" customWidth="1"/>
    <col min="12805" max="12805" width="16.7109375" style="20" customWidth="1"/>
    <col min="12806" max="12806" width="17.5703125" style="20" customWidth="1"/>
    <col min="12807" max="12807" width="17.7109375" style="20" customWidth="1"/>
    <col min="12808" max="12808" width="13.7109375" style="20" bestFit="1" customWidth="1"/>
    <col min="12809" max="12809" width="15.42578125" style="20" customWidth="1"/>
    <col min="12810" max="12810" width="10" style="20" customWidth="1"/>
    <col min="12811" max="12811" width="15.42578125" style="20" customWidth="1"/>
    <col min="12812" max="13056" width="6.42578125" style="20"/>
    <col min="13057" max="13057" width="7.140625" style="20" customWidth="1"/>
    <col min="13058" max="13058" width="35" style="20" customWidth="1"/>
    <col min="13059" max="13059" width="8.7109375" style="20" bestFit="1" customWidth="1"/>
    <col min="13060" max="13060" width="11.5703125" style="20" bestFit="1" customWidth="1"/>
    <col min="13061" max="13061" width="16.7109375" style="20" customWidth="1"/>
    <col min="13062" max="13062" width="17.5703125" style="20" customWidth="1"/>
    <col min="13063" max="13063" width="17.7109375" style="20" customWidth="1"/>
    <col min="13064" max="13064" width="13.7109375" style="20" bestFit="1" customWidth="1"/>
    <col min="13065" max="13065" width="15.42578125" style="20" customWidth="1"/>
    <col min="13066" max="13066" width="10" style="20" customWidth="1"/>
    <col min="13067" max="13067" width="15.42578125" style="20" customWidth="1"/>
    <col min="13068" max="13312" width="6.42578125" style="20"/>
    <col min="13313" max="13313" width="7.140625" style="20" customWidth="1"/>
    <col min="13314" max="13314" width="35" style="20" customWidth="1"/>
    <col min="13315" max="13315" width="8.7109375" style="20" bestFit="1" customWidth="1"/>
    <col min="13316" max="13316" width="11.5703125" style="20" bestFit="1" customWidth="1"/>
    <col min="13317" max="13317" width="16.7109375" style="20" customWidth="1"/>
    <col min="13318" max="13318" width="17.5703125" style="20" customWidth="1"/>
    <col min="13319" max="13319" width="17.7109375" style="20" customWidth="1"/>
    <col min="13320" max="13320" width="13.7109375" style="20" bestFit="1" customWidth="1"/>
    <col min="13321" max="13321" width="15.42578125" style="20" customWidth="1"/>
    <col min="13322" max="13322" width="10" style="20" customWidth="1"/>
    <col min="13323" max="13323" width="15.42578125" style="20" customWidth="1"/>
    <col min="13324" max="13568" width="6.42578125" style="20"/>
    <col min="13569" max="13569" width="7.140625" style="20" customWidth="1"/>
    <col min="13570" max="13570" width="35" style="20" customWidth="1"/>
    <col min="13571" max="13571" width="8.7109375" style="20" bestFit="1" customWidth="1"/>
    <col min="13572" max="13572" width="11.5703125" style="20" bestFit="1" customWidth="1"/>
    <col min="13573" max="13573" width="16.7109375" style="20" customWidth="1"/>
    <col min="13574" max="13574" width="17.5703125" style="20" customWidth="1"/>
    <col min="13575" max="13575" width="17.7109375" style="20" customWidth="1"/>
    <col min="13576" max="13576" width="13.7109375" style="20" bestFit="1" customWidth="1"/>
    <col min="13577" max="13577" width="15.42578125" style="20" customWidth="1"/>
    <col min="13578" max="13578" width="10" style="20" customWidth="1"/>
    <col min="13579" max="13579" width="15.42578125" style="20" customWidth="1"/>
    <col min="13580" max="13824" width="6.42578125" style="20"/>
    <col min="13825" max="13825" width="7.140625" style="20" customWidth="1"/>
    <col min="13826" max="13826" width="35" style="20" customWidth="1"/>
    <col min="13827" max="13827" width="8.7109375" style="20" bestFit="1" customWidth="1"/>
    <col min="13828" max="13828" width="11.5703125" style="20" bestFit="1" customWidth="1"/>
    <col min="13829" max="13829" width="16.7109375" style="20" customWidth="1"/>
    <col min="13830" max="13830" width="17.5703125" style="20" customWidth="1"/>
    <col min="13831" max="13831" width="17.7109375" style="20" customWidth="1"/>
    <col min="13832" max="13832" width="13.7109375" style="20" bestFit="1" customWidth="1"/>
    <col min="13833" max="13833" width="15.42578125" style="20" customWidth="1"/>
    <col min="13834" max="13834" width="10" style="20" customWidth="1"/>
    <col min="13835" max="13835" width="15.42578125" style="20" customWidth="1"/>
    <col min="13836" max="14080" width="6.42578125" style="20"/>
    <col min="14081" max="14081" width="7.140625" style="20" customWidth="1"/>
    <col min="14082" max="14082" width="35" style="20" customWidth="1"/>
    <col min="14083" max="14083" width="8.7109375" style="20" bestFit="1" customWidth="1"/>
    <col min="14084" max="14084" width="11.5703125" style="20" bestFit="1" customWidth="1"/>
    <col min="14085" max="14085" width="16.7109375" style="20" customWidth="1"/>
    <col min="14086" max="14086" width="17.5703125" style="20" customWidth="1"/>
    <col min="14087" max="14087" width="17.7109375" style="20" customWidth="1"/>
    <col min="14088" max="14088" width="13.7109375" style="20" bestFit="1" customWidth="1"/>
    <col min="14089" max="14089" width="15.42578125" style="20" customWidth="1"/>
    <col min="14090" max="14090" width="10" style="20" customWidth="1"/>
    <col min="14091" max="14091" width="15.42578125" style="20" customWidth="1"/>
    <col min="14092" max="14336" width="6.42578125" style="20"/>
    <col min="14337" max="14337" width="7.140625" style="20" customWidth="1"/>
    <col min="14338" max="14338" width="35" style="20" customWidth="1"/>
    <col min="14339" max="14339" width="8.7109375" style="20" bestFit="1" customWidth="1"/>
    <col min="14340" max="14340" width="11.5703125" style="20" bestFit="1" customWidth="1"/>
    <col min="14341" max="14341" width="16.7109375" style="20" customWidth="1"/>
    <col min="14342" max="14342" width="17.5703125" style="20" customWidth="1"/>
    <col min="14343" max="14343" width="17.7109375" style="20" customWidth="1"/>
    <col min="14344" max="14344" width="13.7109375" style="20" bestFit="1" customWidth="1"/>
    <col min="14345" max="14345" width="15.42578125" style="20" customWidth="1"/>
    <col min="14346" max="14346" width="10" style="20" customWidth="1"/>
    <col min="14347" max="14347" width="15.42578125" style="20" customWidth="1"/>
    <col min="14348" max="14592" width="6.42578125" style="20"/>
    <col min="14593" max="14593" width="7.140625" style="20" customWidth="1"/>
    <col min="14594" max="14594" width="35" style="20" customWidth="1"/>
    <col min="14595" max="14595" width="8.7109375" style="20" bestFit="1" customWidth="1"/>
    <col min="14596" max="14596" width="11.5703125" style="20" bestFit="1" customWidth="1"/>
    <col min="14597" max="14597" width="16.7109375" style="20" customWidth="1"/>
    <col min="14598" max="14598" width="17.5703125" style="20" customWidth="1"/>
    <col min="14599" max="14599" width="17.7109375" style="20" customWidth="1"/>
    <col min="14600" max="14600" width="13.7109375" style="20" bestFit="1" customWidth="1"/>
    <col min="14601" max="14601" width="15.42578125" style="20" customWidth="1"/>
    <col min="14602" max="14602" width="10" style="20" customWidth="1"/>
    <col min="14603" max="14603" width="15.42578125" style="20" customWidth="1"/>
    <col min="14604" max="14848" width="6.42578125" style="20"/>
    <col min="14849" max="14849" width="7.140625" style="20" customWidth="1"/>
    <col min="14850" max="14850" width="35" style="20" customWidth="1"/>
    <col min="14851" max="14851" width="8.7109375" style="20" bestFit="1" customWidth="1"/>
    <col min="14852" max="14852" width="11.5703125" style="20" bestFit="1" customWidth="1"/>
    <col min="14853" max="14853" width="16.7109375" style="20" customWidth="1"/>
    <col min="14854" max="14854" width="17.5703125" style="20" customWidth="1"/>
    <col min="14855" max="14855" width="17.7109375" style="20" customWidth="1"/>
    <col min="14856" max="14856" width="13.7109375" style="20" bestFit="1" customWidth="1"/>
    <col min="14857" max="14857" width="15.42578125" style="20" customWidth="1"/>
    <col min="14858" max="14858" width="10" style="20" customWidth="1"/>
    <col min="14859" max="14859" width="15.42578125" style="20" customWidth="1"/>
    <col min="14860" max="15104" width="6.42578125" style="20"/>
    <col min="15105" max="15105" width="7.140625" style="20" customWidth="1"/>
    <col min="15106" max="15106" width="35" style="20" customWidth="1"/>
    <col min="15107" max="15107" width="8.7109375" style="20" bestFit="1" customWidth="1"/>
    <col min="15108" max="15108" width="11.5703125" style="20" bestFit="1" customWidth="1"/>
    <col min="15109" max="15109" width="16.7109375" style="20" customWidth="1"/>
    <col min="15110" max="15110" width="17.5703125" style="20" customWidth="1"/>
    <col min="15111" max="15111" width="17.7109375" style="20" customWidth="1"/>
    <col min="15112" max="15112" width="13.7109375" style="20" bestFit="1" customWidth="1"/>
    <col min="15113" max="15113" width="15.42578125" style="20" customWidth="1"/>
    <col min="15114" max="15114" width="10" style="20" customWidth="1"/>
    <col min="15115" max="15115" width="15.42578125" style="20" customWidth="1"/>
    <col min="15116" max="15360" width="6.42578125" style="20"/>
    <col min="15361" max="15361" width="7.140625" style="20" customWidth="1"/>
    <col min="15362" max="15362" width="35" style="20" customWidth="1"/>
    <col min="15363" max="15363" width="8.7109375" style="20" bestFit="1" customWidth="1"/>
    <col min="15364" max="15364" width="11.5703125" style="20" bestFit="1" customWidth="1"/>
    <col min="15365" max="15365" width="16.7109375" style="20" customWidth="1"/>
    <col min="15366" max="15366" width="17.5703125" style="20" customWidth="1"/>
    <col min="15367" max="15367" width="17.7109375" style="20" customWidth="1"/>
    <col min="15368" max="15368" width="13.7109375" style="20" bestFit="1" customWidth="1"/>
    <col min="15369" max="15369" width="15.42578125" style="20" customWidth="1"/>
    <col min="15370" max="15370" width="10" style="20" customWidth="1"/>
    <col min="15371" max="15371" width="15.42578125" style="20" customWidth="1"/>
    <col min="15372" max="15616" width="6.42578125" style="20"/>
    <col min="15617" max="15617" width="7.140625" style="20" customWidth="1"/>
    <col min="15618" max="15618" width="35" style="20" customWidth="1"/>
    <col min="15619" max="15619" width="8.7109375" style="20" bestFit="1" customWidth="1"/>
    <col min="15620" max="15620" width="11.5703125" style="20" bestFit="1" customWidth="1"/>
    <col min="15621" max="15621" width="16.7109375" style="20" customWidth="1"/>
    <col min="15622" max="15622" width="17.5703125" style="20" customWidth="1"/>
    <col min="15623" max="15623" width="17.7109375" style="20" customWidth="1"/>
    <col min="15624" max="15624" width="13.7109375" style="20" bestFit="1" customWidth="1"/>
    <col min="15625" max="15625" width="15.42578125" style="20" customWidth="1"/>
    <col min="15626" max="15626" width="10" style="20" customWidth="1"/>
    <col min="15627" max="15627" width="15.42578125" style="20" customWidth="1"/>
    <col min="15628" max="15872" width="6.42578125" style="20"/>
    <col min="15873" max="15873" width="7.140625" style="20" customWidth="1"/>
    <col min="15874" max="15874" width="35" style="20" customWidth="1"/>
    <col min="15875" max="15875" width="8.7109375" style="20" bestFit="1" customWidth="1"/>
    <col min="15876" max="15876" width="11.5703125" style="20" bestFit="1" customWidth="1"/>
    <col min="15877" max="15877" width="16.7109375" style="20" customWidth="1"/>
    <col min="15878" max="15878" width="17.5703125" style="20" customWidth="1"/>
    <col min="15879" max="15879" width="17.7109375" style="20" customWidth="1"/>
    <col min="15880" max="15880" width="13.7109375" style="20" bestFit="1" customWidth="1"/>
    <col min="15881" max="15881" width="15.42578125" style="20" customWidth="1"/>
    <col min="15882" max="15882" width="10" style="20" customWidth="1"/>
    <col min="15883" max="15883" width="15.42578125" style="20" customWidth="1"/>
    <col min="15884" max="16128" width="6.42578125" style="20"/>
    <col min="16129" max="16129" width="7.140625" style="20" customWidth="1"/>
    <col min="16130" max="16130" width="35" style="20" customWidth="1"/>
    <col min="16131" max="16131" width="8.7109375" style="20" bestFit="1" customWidth="1"/>
    <col min="16132" max="16132" width="11.5703125" style="20" bestFit="1" customWidth="1"/>
    <col min="16133" max="16133" width="16.7109375" style="20" customWidth="1"/>
    <col min="16134" max="16134" width="17.5703125" style="20" customWidth="1"/>
    <col min="16135" max="16135" width="17.7109375" style="20" customWidth="1"/>
    <col min="16136" max="16136" width="13.7109375" style="20" bestFit="1" customWidth="1"/>
    <col min="16137" max="16137" width="15.42578125" style="20" customWidth="1"/>
    <col min="16138" max="16138" width="10" style="20" customWidth="1"/>
    <col min="16139" max="16139" width="15.42578125" style="20" customWidth="1"/>
    <col min="16140" max="16384" width="6.42578125" style="20"/>
  </cols>
  <sheetData>
    <row r="1" spans="1:25" s="18" customFormat="1" ht="18.75">
      <c r="A1" s="30" t="s">
        <v>109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</row>
    <row r="2" spans="1:25" s="18" customFormat="1" ht="18.75">
      <c r="A2" s="16"/>
      <c r="B2" s="16"/>
      <c r="C2" s="16"/>
      <c r="D2" s="16"/>
      <c r="E2" s="16"/>
      <c r="F2" s="16"/>
      <c r="G2" s="16"/>
      <c r="H2" s="16"/>
      <c r="I2" s="15"/>
      <c r="J2" s="16"/>
      <c r="K2" s="15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</row>
    <row r="3" spans="1:25" ht="127.5">
      <c r="A3" s="1" t="s">
        <v>0</v>
      </c>
      <c r="B3" s="2" t="s">
        <v>1</v>
      </c>
      <c r="C3" s="29" t="s">
        <v>100</v>
      </c>
      <c r="D3" s="29" t="s">
        <v>101</v>
      </c>
      <c r="E3" s="29" t="s">
        <v>102</v>
      </c>
      <c r="F3" s="29" t="s">
        <v>103</v>
      </c>
      <c r="G3" s="29" t="s">
        <v>104</v>
      </c>
      <c r="H3" s="29" t="s">
        <v>105</v>
      </c>
      <c r="I3" s="2" t="s">
        <v>106</v>
      </c>
      <c r="J3" s="29" t="s">
        <v>107</v>
      </c>
      <c r="K3" s="29" t="s">
        <v>108</v>
      </c>
      <c r="L3" s="19"/>
      <c r="M3" s="19"/>
      <c r="N3" s="19"/>
      <c r="O3" s="19"/>
      <c r="P3" s="19"/>
      <c r="Q3" s="19"/>
      <c r="R3" s="19"/>
      <c r="S3" s="19"/>
      <c r="T3" s="19"/>
      <c r="U3" s="19"/>
      <c r="V3" s="19"/>
      <c r="W3" s="19"/>
      <c r="X3" s="19"/>
    </row>
    <row r="4" spans="1:25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 t="s">
        <v>7</v>
      </c>
      <c r="G4" s="3" t="s">
        <v>8</v>
      </c>
      <c r="H4" s="3" t="s">
        <v>9</v>
      </c>
      <c r="I4" s="3" t="s">
        <v>10</v>
      </c>
      <c r="J4" s="3" t="s">
        <v>11</v>
      </c>
      <c r="K4" s="3" t="s">
        <v>12</v>
      </c>
      <c r="L4" s="19"/>
      <c r="M4" s="19"/>
      <c r="N4" s="19"/>
      <c r="O4" s="19"/>
      <c r="P4" s="19"/>
      <c r="Q4" s="19"/>
      <c r="R4" s="19"/>
      <c r="S4" s="19"/>
      <c r="T4" s="19"/>
      <c r="U4" s="19"/>
      <c r="V4" s="19"/>
      <c r="W4" s="19"/>
      <c r="X4" s="19"/>
    </row>
    <row r="5" spans="1:25">
      <c r="A5" s="4" t="s">
        <v>13</v>
      </c>
      <c r="B5" s="5" t="s">
        <v>14</v>
      </c>
      <c r="C5" s="6"/>
      <c r="D5" s="6"/>
      <c r="E5" s="6"/>
      <c r="F5" s="6"/>
      <c r="G5" s="6"/>
      <c r="H5" s="6"/>
      <c r="I5" s="6"/>
      <c r="J5" s="6"/>
      <c r="K5" s="6"/>
    </row>
    <row r="6" spans="1:25">
      <c r="A6" s="4" t="s">
        <v>15</v>
      </c>
      <c r="B6" s="5" t="s">
        <v>16</v>
      </c>
      <c r="C6" s="6"/>
      <c r="D6" s="6"/>
      <c r="E6" s="6"/>
      <c r="F6" s="6"/>
      <c r="G6" s="6"/>
      <c r="H6" s="6"/>
      <c r="I6" s="6"/>
      <c r="J6" s="6"/>
      <c r="K6" s="6"/>
    </row>
    <row r="7" spans="1:25">
      <c r="A7" s="7" t="s">
        <v>17</v>
      </c>
      <c r="B7" s="8" t="s">
        <v>18</v>
      </c>
      <c r="C7" s="9">
        <f>'[1]Summary '!AZ7</f>
        <v>32</v>
      </c>
      <c r="D7" s="6">
        <f>'[1]Summary '!AZ68</f>
        <v>659479</v>
      </c>
      <c r="E7" s="10">
        <f>'[1]Summary '!AZ129</f>
        <v>377180.35755883303</v>
      </c>
      <c r="F7" s="10">
        <f>'[1]Summary '!AZ190</f>
        <v>371073.01230610203</v>
      </c>
      <c r="G7" s="10">
        <f>'[1]Summary '!AZ251</f>
        <v>6107.3552527309648</v>
      </c>
      <c r="H7" s="10">
        <f>'[1]Summary '!AZ312</f>
        <v>102344.67338163167</v>
      </c>
      <c r="I7" s="10">
        <f>'[1]Summary '!AZ373</f>
        <v>115719.41820939929</v>
      </c>
      <c r="J7" s="9">
        <f>'[1]Summary '!AZ434</f>
        <v>0</v>
      </c>
      <c r="K7" s="10">
        <f>'[1]Summary '!AZ495</f>
        <v>0</v>
      </c>
    </row>
    <row r="8" spans="1:25">
      <c r="A8" s="7" t="s">
        <v>19</v>
      </c>
      <c r="B8" s="8" t="s">
        <v>20</v>
      </c>
      <c r="C8" s="9">
        <f>'[1]Summary '!AZ8</f>
        <v>36</v>
      </c>
      <c r="D8" s="6">
        <f>'[1]Summary '!AZ69</f>
        <v>1775399</v>
      </c>
      <c r="E8" s="10">
        <f>'[1]Summary '!AZ130</f>
        <v>312871.77258840547</v>
      </c>
      <c r="F8" s="10">
        <f>'[1]Summary '!AZ191</f>
        <v>249652.43392662297</v>
      </c>
      <c r="G8" s="10">
        <f>'[1]Summary '!AZ252</f>
        <v>63219.328661782492</v>
      </c>
      <c r="H8" s="10">
        <f>'[1]Summary '!AZ313</f>
        <v>397785.66260613751</v>
      </c>
      <c r="I8" s="10">
        <f>'[1]Summary '!AZ374</f>
        <v>426709.7494567731</v>
      </c>
      <c r="J8" s="9">
        <f>'[1]Summary '!AZ435</f>
        <v>0</v>
      </c>
      <c r="K8" s="10">
        <f>'[1]Summary '!AZ496</f>
        <v>0</v>
      </c>
    </row>
    <row r="9" spans="1:25">
      <c r="A9" s="7" t="s">
        <v>21</v>
      </c>
      <c r="B9" s="8" t="s">
        <v>22</v>
      </c>
      <c r="C9" s="9">
        <f>'[1]Summary '!AZ9</f>
        <v>25</v>
      </c>
      <c r="D9" s="6">
        <f>'[1]Summary '!AZ70</f>
        <v>632337</v>
      </c>
      <c r="E9" s="10">
        <f>'[1]Summary '!AZ131</f>
        <v>21919.201425555348</v>
      </c>
      <c r="F9" s="10">
        <f>'[1]Summary '!AZ192</f>
        <v>11256.588962579001</v>
      </c>
      <c r="G9" s="10">
        <f>'[1]Summary '!AZ253</f>
        <v>10662.612462976354</v>
      </c>
      <c r="H9" s="10">
        <f>'[1]Summary '!AZ314</f>
        <v>90295.363136271757</v>
      </c>
      <c r="I9" s="10">
        <f>'[1]Summary '!AZ375</f>
        <v>87453.310660146381</v>
      </c>
      <c r="J9" s="9">
        <f>'[1]Summary '!AZ436</f>
        <v>0</v>
      </c>
      <c r="K9" s="10">
        <f>'[1]Summary '!AZ497</f>
        <v>0</v>
      </c>
    </row>
    <row r="10" spans="1:25">
      <c r="A10" s="7" t="s">
        <v>23</v>
      </c>
      <c r="B10" s="8" t="s">
        <v>24</v>
      </c>
      <c r="C10" s="9">
        <f>'[1]Summary '!AZ10</f>
        <v>21</v>
      </c>
      <c r="D10" s="6">
        <f>'[1]Summary '!AZ71</f>
        <v>935894</v>
      </c>
      <c r="E10" s="10">
        <f>'[1]Summary '!AZ132</f>
        <v>11249.143682037135</v>
      </c>
      <c r="F10" s="10">
        <f>'[1]Summary '!AZ193</f>
        <v>5785.89821216567</v>
      </c>
      <c r="G10" s="10">
        <f>'[1]Summary '!AZ254</f>
        <v>5463.255469871463</v>
      </c>
      <c r="H10" s="10">
        <f>'[1]Summary '!AZ315</f>
        <v>92765.182637748789</v>
      </c>
      <c r="I10" s="10">
        <f>'[1]Summary '!AZ376</f>
        <v>89949.106438257601</v>
      </c>
      <c r="J10" s="9">
        <f>'[1]Summary '!AZ437</f>
        <v>1</v>
      </c>
      <c r="K10" s="10">
        <f>'[1]Summary '!AZ498</f>
        <v>0</v>
      </c>
    </row>
    <row r="11" spans="1:25">
      <c r="A11" s="7" t="s">
        <v>25</v>
      </c>
      <c r="B11" s="8" t="s">
        <v>26</v>
      </c>
      <c r="C11" s="9">
        <f>'[1]Summary '!AZ11</f>
        <v>22</v>
      </c>
      <c r="D11" s="6">
        <f>'[1]Summary '!AZ72</f>
        <v>422740</v>
      </c>
      <c r="E11" s="10">
        <f>'[1]Summary '!AZ133</f>
        <v>31153.714219593239</v>
      </c>
      <c r="F11" s="10">
        <f>'[1]Summary '!AZ194</f>
        <v>17192.767652201997</v>
      </c>
      <c r="G11" s="10">
        <f>'[1]Summary '!AZ255</f>
        <v>13960.946567391247</v>
      </c>
      <c r="H11" s="10">
        <f>'[1]Summary '!AZ316</f>
        <v>122783.89123526315</v>
      </c>
      <c r="I11" s="10">
        <f>'[1]Summary '!AZ377</f>
        <v>119131.91027486003</v>
      </c>
      <c r="J11" s="9">
        <f>'[1]Summary '!AZ438</f>
        <v>0</v>
      </c>
      <c r="K11" s="10">
        <f>'[1]Summary '!AZ499</f>
        <v>0</v>
      </c>
    </row>
    <row r="12" spans="1:25">
      <c r="A12" s="7" t="s">
        <v>27</v>
      </c>
      <c r="B12" s="8" t="s">
        <v>28</v>
      </c>
      <c r="C12" s="9">
        <f>'[1]Summary '!AZ12</f>
        <v>25</v>
      </c>
      <c r="D12" s="6">
        <f>'[1]Summary '!AZ73</f>
        <v>504524</v>
      </c>
      <c r="E12" s="10">
        <f>'[1]Summary '!AZ134</f>
        <v>3348.5311857495335</v>
      </c>
      <c r="F12" s="10">
        <f>'[1]Summary '!AZ195</f>
        <v>1565.728437123</v>
      </c>
      <c r="G12" s="10">
        <f>'[1]Summary '!AZ256</f>
        <v>1782.802748626533</v>
      </c>
      <c r="H12" s="10">
        <f>'[1]Summary '!AZ317</f>
        <v>94187.947873772617</v>
      </c>
      <c r="I12" s="10">
        <f>'[1]Summary '!AZ378</f>
        <v>93213.222843383483</v>
      </c>
      <c r="J12" s="9">
        <f>'[1]Summary '!AZ439</f>
        <v>0</v>
      </c>
      <c r="K12" s="10">
        <f>'[1]Summary '!AZ500</f>
        <v>0</v>
      </c>
    </row>
    <row r="13" spans="1:25">
      <c r="A13" s="7" t="s">
        <v>29</v>
      </c>
      <c r="B13" s="8" t="s">
        <v>30</v>
      </c>
      <c r="C13" s="9">
        <f>'[1]Summary '!AZ13</f>
        <v>15</v>
      </c>
      <c r="D13" s="6">
        <f>'[1]Summary '!AZ74</f>
        <v>255984</v>
      </c>
      <c r="E13" s="10">
        <f>'[1]Summary '!AZ135</f>
        <v>514.19112190371902</v>
      </c>
      <c r="F13" s="10">
        <f>'[1]Summary '!AZ196</f>
        <v>508.51777996900006</v>
      </c>
      <c r="G13" s="10">
        <f>'[1]Summary '!AZ257</f>
        <v>5.6733419347190921</v>
      </c>
      <c r="H13" s="10">
        <f>'[1]Summary '!AZ318</f>
        <v>27387.943384474318</v>
      </c>
      <c r="I13" s="10">
        <f>'[1]Summary '!AZ379</f>
        <v>27268.215600573527</v>
      </c>
      <c r="J13" s="9">
        <f>'[1]Summary '!AZ440</f>
        <v>3</v>
      </c>
      <c r="K13" s="10">
        <f>'[1]Summary '!AZ501</f>
        <v>0</v>
      </c>
    </row>
    <row r="14" spans="1:25">
      <c r="A14" s="7" t="s">
        <v>31</v>
      </c>
      <c r="B14" s="8" t="s">
        <v>32</v>
      </c>
      <c r="C14" s="9">
        <f>'[1]Summary '!AZ14</f>
        <v>12</v>
      </c>
      <c r="D14" s="6">
        <f>'[1]Summary '!AZ75</f>
        <v>106795</v>
      </c>
      <c r="E14" s="10">
        <f>'[1]Summary '!AZ136</f>
        <v>665.1363132769236</v>
      </c>
      <c r="F14" s="10">
        <f>'[1]Summary '!AZ197</f>
        <v>66.85639424899999</v>
      </c>
      <c r="G14" s="10">
        <f>'[1]Summary '!AZ258</f>
        <v>598.2799190279236</v>
      </c>
      <c r="H14" s="10">
        <f>'[1]Summary '!AZ319</f>
        <v>9610.3003705382216</v>
      </c>
      <c r="I14" s="10">
        <f>'[1]Summary '!AZ380</f>
        <v>9269.2690667540646</v>
      </c>
      <c r="J14" s="9">
        <f>'[1]Summary '!AZ441</f>
        <v>0</v>
      </c>
      <c r="K14" s="10">
        <f>'[1]Summary '!AZ502</f>
        <v>0</v>
      </c>
    </row>
    <row r="15" spans="1:25">
      <c r="A15" s="7" t="s">
        <v>33</v>
      </c>
      <c r="B15" s="8" t="s">
        <v>34</v>
      </c>
      <c r="C15" s="9">
        <f>'[1]Summary '!AZ15</f>
        <v>7</v>
      </c>
      <c r="D15" s="6">
        <f>'[1]Summary '!AZ76</f>
        <v>46138</v>
      </c>
      <c r="E15" s="10">
        <f>'[1]Summary '!AZ137</f>
        <v>123.73393381799991</v>
      </c>
      <c r="F15" s="10">
        <f>'[1]Summary '!AZ198</f>
        <v>54.044292308999999</v>
      </c>
      <c r="G15" s="10">
        <f>'[1]Summary '!AZ259</f>
        <v>69.689641508999898</v>
      </c>
      <c r="H15" s="10">
        <f>'[1]Summary '!AZ320</f>
        <v>9037.4843563866398</v>
      </c>
      <c r="I15" s="10">
        <f>'[1]Summary '!AZ381</f>
        <v>8905.1115830543622</v>
      </c>
      <c r="J15" s="9">
        <f>'[1]Summary '!AZ442</f>
        <v>0</v>
      </c>
      <c r="K15" s="10">
        <f>'[1]Summary '!AZ503</f>
        <v>0</v>
      </c>
    </row>
    <row r="16" spans="1:25">
      <c r="A16" s="7" t="s">
        <v>35</v>
      </c>
      <c r="B16" s="8" t="s">
        <v>36</v>
      </c>
      <c r="C16" s="9">
        <f>'[1]Summary '!AZ16</f>
        <v>22</v>
      </c>
      <c r="D16" s="6">
        <f>'[1]Summary '!AZ77</f>
        <v>230966</v>
      </c>
      <c r="E16" s="10">
        <f>'[1]Summary '!AZ138</f>
        <v>595.05460292563259</v>
      </c>
      <c r="F16" s="10">
        <f>'[1]Summary '!AZ199</f>
        <v>233.074381082</v>
      </c>
      <c r="G16" s="10">
        <f>'[1]Summary '!AZ260</f>
        <v>361.98022184363253</v>
      </c>
      <c r="H16" s="10">
        <f>'[1]Summary '!AZ321</f>
        <v>30010.044004033622</v>
      </c>
      <c r="I16" s="10">
        <f>'[1]Summary '!AZ382</f>
        <v>29724.847651644068</v>
      </c>
      <c r="J16" s="9">
        <f>'[1]Summary '!AZ443</f>
        <v>0</v>
      </c>
      <c r="K16" s="10">
        <f>'[1]Summary '!AZ504</f>
        <v>0</v>
      </c>
    </row>
    <row r="17" spans="1:11">
      <c r="A17" s="7" t="s">
        <v>37</v>
      </c>
      <c r="B17" s="8" t="s">
        <v>38</v>
      </c>
      <c r="C17" s="9">
        <f>'[1]Summary '!AZ17</f>
        <v>21</v>
      </c>
      <c r="D17" s="6">
        <f>'[1]Summary '!AZ78</f>
        <v>613934</v>
      </c>
      <c r="E17" s="10">
        <f>'[1]Summary '!AZ139</f>
        <v>2900.4064972838223</v>
      </c>
      <c r="F17" s="10">
        <f>'[1]Summary '!AZ200</f>
        <v>2848.1237789119996</v>
      </c>
      <c r="G17" s="10">
        <f>'[1]Summary '!AZ261</f>
        <v>52.282718371822213</v>
      </c>
      <c r="H17" s="10">
        <f>'[1]Summary '!AZ322</f>
        <v>132770.88688025431</v>
      </c>
      <c r="I17" s="10">
        <f>'[1]Summary '!AZ383</f>
        <v>132173.39575907576</v>
      </c>
      <c r="J17" s="9">
        <f>'[1]Summary '!AZ444</f>
        <v>0</v>
      </c>
      <c r="K17" s="10">
        <f>'[1]Summary '!AZ505</f>
        <v>0</v>
      </c>
    </row>
    <row r="18" spans="1:11">
      <c r="A18" s="7" t="s">
        <v>39</v>
      </c>
      <c r="B18" s="8" t="s">
        <v>40</v>
      </c>
      <c r="C18" s="9">
        <f>'[1]Summary '!AZ18</f>
        <v>15</v>
      </c>
      <c r="D18" s="6">
        <f>'[1]Summary '!AZ79</f>
        <v>243984</v>
      </c>
      <c r="E18" s="10">
        <f>'[1]Summary '!AZ140</f>
        <v>85.348801909218921</v>
      </c>
      <c r="F18" s="10">
        <f>'[1]Summary '!AZ201</f>
        <v>441.46103246499996</v>
      </c>
      <c r="G18" s="10">
        <f>'[1]Summary '!AZ262</f>
        <v>-356.11223055578103</v>
      </c>
      <c r="H18" s="10">
        <f>'[1]Summary '!AZ323</f>
        <v>24687.647387236913</v>
      </c>
      <c r="I18" s="10">
        <f>'[1]Summary '!AZ384</f>
        <v>24783.332977523336</v>
      </c>
      <c r="J18" s="9">
        <f>'[1]Summary '!AZ445</f>
        <v>3</v>
      </c>
      <c r="K18" s="10">
        <f>'[1]Summary '!AZ506</f>
        <v>0</v>
      </c>
    </row>
    <row r="19" spans="1:11">
      <c r="A19" s="7" t="s">
        <v>41</v>
      </c>
      <c r="B19" s="8" t="s">
        <v>42</v>
      </c>
      <c r="C19" s="9">
        <f>'[1]Summary '!AZ19</f>
        <v>23</v>
      </c>
      <c r="D19" s="6">
        <f>'[1]Summary '!AZ80</f>
        <v>295048</v>
      </c>
      <c r="E19" s="10">
        <f>'[1]Summary '!AZ141</f>
        <v>1033.0351619305077</v>
      </c>
      <c r="F19" s="10">
        <f>'[1]Summary '!AZ202</f>
        <v>1182.5415423970001</v>
      </c>
      <c r="G19" s="10">
        <f>'[1]Summary '!AZ263</f>
        <v>-149.50638046649246</v>
      </c>
      <c r="H19" s="10">
        <f>'[1]Summary '!AZ324</f>
        <v>81129.064444900723</v>
      </c>
      <c r="I19" s="10">
        <f>'[1]Summary '!AZ385</f>
        <v>80713.591947240144</v>
      </c>
      <c r="J19" s="9">
        <f>'[1]Summary '!AZ446</f>
        <v>0</v>
      </c>
      <c r="K19" s="10">
        <f>'[1]Summary '!AZ507</f>
        <v>0</v>
      </c>
    </row>
    <row r="20" spans="1:11">
      <c r="A20" s="7" t="s">
        <v>43</v>
      </c>
      <c r="B20" s="8" t="s">
        <v>44</v>
      </c>
      <c r="C20" s="9">
        <f>'[1]Summary '!AZ20</f>
        <v>22</v>
      </c>
      <c r="D20" s="6">
        <f>'[1]Summary '!AZ81</f>
        <v>177311</v>
      </c>
      <c r="E20" s="10">
        <f>'[1]Summary '!AZ142</f>
        <v>690.49335381899982</v>
      </c>
      <c r="F20" s="10">
        <f>'[1]Summary '!AZ203</f>
        <v>255.99085299100003</v>
      </c>
      <c r="G20" s="10">
        <f>'[1]Summary '!AZ264</f>
        <v>434.50250082800005</v>
      </c>
      <c r="H20" s="10">
        <f>'[1]Summary '!AZ325</f>
        <v>22170.553964637038</v>
      </c>
      <c r="I20" s="10">
        <f>'[1]Summary '!AZ386</f>
        <v>21906.46589728527</v>
      </c>
      <c r="J20" s="9">
        <f>'[1]Summary '!AZ447</f>
        <v>0</v>
      </c>
      <c r="K20" s="10">
        <f>'[1]Summary '!AZ508</f>
        <v>0</v>
      </c>
    </row>
    <row r="21" spans="1:11">
      <c r="A21" s="7" t="s">
        <v>45</v>
      </c>
      <c r="B21" s="8" t="s">
        <v>46</v>
      </c>
      <c r="C21" s="9">
        <f>'[1]Summary '!AZ21</f>
        <v>5</v>
      </c>
      <c r="D21" s="6">
        <f>'[1]Summary '!AZ82</f>
        <v>42343</v>
      </c>
      <c r="E21" s="10">
        <f>'[1]Summary '!AZ143</f>
        <v>582.90948825099997</v>
      </c>
      <c r="F21" s="10">
        <f>'[1]Summary '!AZ204</f>
        <v>29.348033041999997</v>
      </c>
      <c r="G21" s="10">
        <f>'[1]Summary '!AZ265</f>
        <v>553.56145520899997</v>
      </c>
      <c r="H21" s="10">
        <f>'[1]Summary '!AZ326</f>
        <v>4380.5989070298092</v>
      </c>
      <c r="I21" s="10">
        <f>'[1]Summary '!AZ387</f>
        <v>4188.6718746986844</v>
      </c>
      <c r="J21" s="9">
        <f>'[1]Summary '!AZ448</f>
        <v>0</v>
      </c>
      <c r="K21" s="10">
        <f>'[1]Summary '!AZ509</f>
        <v>0</v>
      </c>
    </row>
    <row r="22" spans="1:11">
      <c r="A22" s="7" t="s">
        <v>47</v>
      </c>
      <c r="B22" s="8" t="s">
        <v>48</v>
      </c>
      <c r="C22" s="9">
        <f>'[1]Summary '!AZ22</f>
        <v>13</v>
      </c>
      <c r="D22" s="6">
        <f>'[1]Summary '!AZ83</f>
        <v>234702</v>
      </c>
      <c r="E22" s="10">
        <f>'[1]Summary '!AZ144</f>
        <v>5741.6697999374283</v>
      </c>
      <c r="F22" s="10">
        <f>'[1]Summary '!AZ205</f>
        <v>1830.912943518</v>
      </c>
      <c r="G22" s="10">
        <f>'[1]Summary '!AZ266</f>
        <v>3910.7568564194289</v>
      </c>
      <c r="H22" s="10">
        <f>'[1]Summary '!AZ327</f>
        <v>57358.852799922242</v>
      </c>
      <c r="I22" s="10">
        <f>'[1]Summary '!AZ388</f>
        <v>55050.003777459206</v>
      </c>
      <c r="J22" s="9">
        <f>'[1]Summary '!AZ449</f>
        <v>0</v>
      </c>
      <c r="K22" s="10">
        <f>'[1]Summary '!AZ510</f>
        <v>0</v>
      </c>
    </row>
    <row r="23" spans="1:11" s="21" customFormat="1">
      <c r="A23" s="4"/>
      <c r="B23" s="2" t="s">
        <v>49</v>
      </c>
      <c r="C23" s="11">
        <f>SUM(C7:C22)</f>
        <v>316</v>
      </c>
      <c r="D23" s="11">
        <f t="shared" ref="D23:K23" si="0">SUM(D7:D22)</f>
        <v>7177578</v>
      </c>
      <c r="E23" s="12">
        <f t="shared" si="0"/>
        <v>770654.69973522902</v>
      </c>
      <c r="F23" s="12">
        <f t="shared" si="0"/>
        <v>663977.30052772874</v>
      </c>
      <c r="G23" s="12">
        <f t="shared" si="0"/>
        <v>106677.4092075003</v>
      </c>
      <c r="H23" s="12">
        <f t="shared" si="0"/>
        <v>1298706.0973702392</v>
      </c>
      <c r="I23" s="12">
        <f t="shared" si="0"/>
        <v>1326159.6240181285</v>
      </c>
      <c r="J23" s="11">
        <f t="shared" si="0"/>
        <v>7</v>
      </c>
      <c r="K23" s="12">
        <f t="shared" si="0"/>
        <v>0</v>
      </c>
    </row>
    <row r="24" spans="1:11">
      <c r="A24" s="4"/>
      <c r="B24" s="5"/>
      <c r="C24" s="6"/>
      <c r="D24" s="6"/>
      <c r="E24" s="10"/>
      <c r="F24" s="10"/>
      <c r="G24" s="10"/>
      <c r="H24" s="10"/>
      <c r="I24" s="10"/>
      <c r="J24" s="6"/>
      <c r="K24" s="10"/>
    </row>
    <row r="25" spans="1:11">
      <c r="A25" s="4" t="s">
        <v>50</v>
      </c>
      <c r="B25" s="5" t="s">
        <v>51</v>
      </c>
      <c r="C25" s="6"/>
      <c r="D25" s="6"/>
      <c r="E25" s="10"/>
      <c r="F25" s="10"/>
      <c r="G25" s="10"/>
      <c r="H25" s="10"/>
      <c r="I25" s="10"/>
      <c r="J25" s="6"/>
      <c r="K25" s="10"/>
    </row>
    <row r="26" spans="1:11">
      <c r="A26" s="7" t="s">
        <v>17</v>
      </c>
      <c r="B26" s="22" t="s">
        <v>52</v>
      </c>
      <c r="C26" s="9">
        <f>'[1]Summary '!AZ24</f>
        <v>19</v>
      </c>
      <c r="D26" s="6">
        <f>'[1]Summary '!AZ85</f>
        <v>4174058</v>
      </c>
      <c r="E26" s="10">
        <f>'[1]Summary '!AZ146</f>
        <v>1225.7058023790073</v>
      </c>
      <c r="F26" s="10">
        <f>'[1]Summary '!AZ207</f>
        <v>1019.4476370568532</v>
      </c>
      <c r="G26" s="10">
        <f>'[1]Summary '!AZ268</f>
        <v>206.24816532215399</v>
      </c>
      <c r="H26" s="10">
        <f>'[1]Summary '!AZ329</f>
        <v>70518.479144495082</v>
      </c>
      <c r="I26" s="10">
        <f>'[1]Summary '!AZ390</f>
        <v>68925.972213917208</v>
      </c>
      <c r="J26" s="9">
        <f>'[1]Summary '!AZ451</f>
        <v>0</v>
      </c>
      <c r="K26" s="10">
        <f>'[1]Summary '!AZ512</f>
        <v>0</v>
      </c>
    </row>
    <row r="27" spans="1:11">
      <c r="A27" s="7" t="s">
        <v>19</v>
      </c>
      <c r="B27" s="22" t="s">
        <v>53</v>
      </c>
      <c r="C27" s="9">
        <f>'[1]Summary '!AZ25</f>
        <v>31</v>
      </c>
      <c r="D27" s="6">
        <f>'[1]Summary '!AZ86</f>
        <v>12955752</v>
      </c>
      <c r="E27" s="10">
        <f>'[1]Summary '!AZ147</f>
        <v>2706.7207797710698</v>
      </c>
      <c r="F27" s="10">
        <f>'[1]Summary '!AZ208</f>
        <v>2654.0891263302697</v>
      </c>
      <c r="G27" s="10">
        <f>'[1]Summary '!AZ269</f>
        <v>52.631653440800164</v>
      </c>
      <c r="H27" s="10">
        <f>'[1]Summary '!AZ330</f>
        <v>244610.91797114883</v>
      </c>
      <c r="I27" s="10">
        <f>'[1]Summary '!AZ391</f>
        <v>240355.41914477744</v>
      </c>
      <c r="J27" s="9">
        <f>'[1]Summary '!AZ452</f>
        <v>0</v>
      </c>
      <c r="K27" s="10">
        <f>'[1]Summary '!AZ513</f>
        <v>0</v>
      </c>
    </row>
    <row r="28" spans="1:11">
      <c r="A28" s="7" t="s">
        <v>21</v>
      </c>
      <c r="B28" s="22" t="s">
        <v>54</v>
      </c>
      <c r="C28" s="9">
        <f>'[1]Summary '!AZ26</f>
        <v>26</v>
      </c>
      <c r="D28" s="6">
        <f>'[1]Summary '!AZ87</f>
        <v>7844968</v>
      </c>
      <c r="E28" s="10">
        <f>'[1]Summary '!AZ148</f>
        <v>2316.5710910360003</v>
      </c>
      <c r="F28" s="10">
        <f>'[1]Summary '!AZ209</f>
        <v>1577.8390244638483</v>
      </c>
      <c r="G28" s="10">
        <f>'[1]Summary '!AZ270</f>
        <v>738.72206657215168</v>
      </c>
      <c r="H28" s="10">
        <f>'[1]Summary '!AZ331</f>
        <v>133689.14521573175</v>
      </c>
      <c r="I28" s="10">
        <f>'[1]Summary '!AZ392</f>
        <v>130685.15945036424</v>
      </c>
      <c r="J28" s="9">
        <f>'[1]Summary '!AZ453</f>
        <v>0</v>
      </c>
      <c r="K28" s="10">
        <f>'[1]Summary '!AZ514</f>
        <v>0</v>
      </c>
    </row>
    <row r="29" spans="1:11">
      <c r="A29" s="7" t="s">
        <v>23</v>
      </c>
      <c r="B29" s="22" t="s">
        <v>55</v>
      </c>
      <c r="C29" s="9">
        <f>'[1]Summary '!AZ27</f>
        <v>29</v>
      </c>
      <c r="D29" s="6">
        <f>'[1]Summary '!AZ88</f>
        <v>10695532</v>
      </c>
      <c r="E29" s="10">
        <f>'[1]Summary '!AZ149</f>
        <v>3677.1054311528314</v>
      </c>
      <c r="F29" s="10">
        <f>'[1]Summary '!AZ210</f>
        <v>1886.1276950217191</v>
      </c>
      <c r="G29" s="10">
        <f>'[1]Summary '!AZ271</f>
        <v>1790.9777361311124</v>
      </c>
      <c r="H29" s="10">
        <f>'[1]Summary '!AZ332</f>
        <v>192564.45175121105</v>
      </c>
      <c r="I29" s="10">
        <f>'[1]Summary '!AZ393</f>
        <v>188004.14661749394</v>
      </c>
      <c r="J29" s="9">
        <f>'[1]Summary '!AZ454</f>
        <v>0</v>
      </c>
      <c r="K29" s="10">
        <f>'[1]Summary '!AZ515</f>
        <v>0</v>
      </c>
    </row>
    <row r="30" spans="1:11">
      <c r="A30" s="7" t="s">
        <v>25</v>
      </c>
      <c r="B30" s="22" t="s">
        <v>56</v>
      </c>
      <c r="C30" s="9">
        <f>'[1]Summary '!AZ28</f>
        <v>24</v>
      </c>
      <c r="D30" s="6">
        <f>'[1]Summary '!AZ89</f>
        <v>11125117</v>
      </c>
      <c r="E30" s="10">
        <f>'[1]Summary '!AZ150</f>
        <v>3592.7085593698994</v>
      </c>
      <c r="F30" s="10">
        <f>'[1]Summary '!AZ211</f>
        <v>1410.2511370529307</v>
      </c>
      <c r="G30" s="10">
        <f>'[1]Summary '!AZ272</f>
        <v>2182.4474223169682</v>
      </c>
      <c r="H30" s="10">
        <f>'[1]Summary '!AZ333</f>
        <v>142211.56026534393</v>
      </c>
      <c r="I30" s="10">
        <f>'[1]Summary '!AZ394</f>
        <v>138013.18343752518</v>
      </c>
      <c r="J30" s="9">
        <f>'[1]Summary '!AZ455</f>
        <v>0</v>
      </c>
      <c r="K30" s="10">
        <f>'[1]Summary '!AZ516</f>
        <v>0</v>
      </c>
    </row>
    <row r="31" spans="1:11">
      <c r="A31" s="7" t="s">
        <v>27</v>
      </c>
      <c r="B31" s="22" t="s">
        <v>57</v>
      </c>
      <c r="C31" s="9">
        <f>'[1]Summary '!AZ29</f>
        <v>9</v>
      </c>
      <c r="D31" s="6">
        <f>'[1]Summary '!AZ90</f>
        <v>730675</v>
      </c>
      <c r="E31" s="10">
        <f>'[1]Summary '!AZ151</f>
        <v>312.59382399899999</v>
      </c>
      <c r="F31" s="10">
        <f>'[1]Summary '!AZ212</f>
        <v>190.02643183972529</v>
      </c>
      <c r="G31" s="10">
        <f>'[1]Summary '!AZ273</f>
        <v>122.56739215927469</v>
      </c>
      <c r="H31" s="10">
        <f>'[1]Summary '!AZ334</f>
        <v>14471.619561304149</v>
      </c>
      <c r="I31" s="10">
        <f>'[1]Summary '!AZ395</f>
        <v>14217.641998247027</v>
      </c>
      <c r="J31" s="9">
        <f>'[1]Summary '!AZ456</f>
        <v>0</v>
      </c>
      <c r="K31" s="10">
        <f>'[1]Summary '!AZ517</f>
        <v>0</v>
      </c>
    </row>
    <row r="32" spans="1:11">
      <c r="A32" s="7" t="s">
        <v>29</v>
      </c>
      <c r="B32" s="22" t="s">
        <v>58</v>
      </c>
      <c r="C32" s="9">
        <f>'[1]Summary '!AZ30</f>
        <v>22</v>
      </c>
      <c r="D32" s="6">
        <f>'[1]Summary '!AZ91</f>
        <v>4714942</v>
      </c>
      <c r="E32" s="10">
        <f>'[1]Summary '!AZ152</f>
        <v>1254.7359900869992</v>
      </c>
      <c r="F32" s="10">
        <f>'[1]Summary '!AZ213</f>
        <v>963.64871328690128</v>
      </c>
      <c r="G32" s="10">
        <f>'[1]Summary '!AZ274</f>
        <v>291.08727680009798</v>
      </c>
      <c r="H32" s="10">
        <f>'[1]Summary '!AZ335</f>
        <v>94049.64421197724</v>
      </c>
      <c r="I32" s="10">
        <f>'[1]Summary '!AZ396</f>
        <v>92198.800447803573</v>
      </c>
      <c r="J32" s="9">
        <f>'[1]Summary '!AZ457</f>
        <v>0</v>
      </c>
      <c r="K32" s="10">
        <f>'[1]Summary '!AZ518</f>
        <v>0</v>
      </c>
    </row>
    <row r="33" spans="1:11">
      <c r="A33" s="7" t="s">
        <v>31</v>
      </c>
      <c r="B33" s="22" t="s">
        <v>59</v>
      </c>
      <c r="C33" s="9">
        <f>'[1]Summary '!AZ31</f>
        <v>26</v>
      </c>
      <c r="D33" s="6">
        <f>'[1]Summary '!AZ92</f>
        <v>5296509</v>
      </c>
      <c r="E33" s="10">
        <f>'[1]Summary '!AZ153</f>
        <v>1328.5395693669996</v>
      </c>
      <c r="F33" s="10">
        <f>'[1]Summary '!AZ214</f>
        <v>1459.4385522433142</v>
      </c>
      <c r="G33" s="10">
        <f>'[1]Summary '!AZ275</f>
        <v>-130.90898287631455</v>
      </c>
      <c r="H33" s="10">
        <f>'[1]Summary '!AZ336</f>
        <v>102984.97685043339</v>
      </c>
      <c r="I33" s="10">
        <f>'[1]Summary '!AZ397</f>
        <v>100890.20212782227</v>
      </c>
      <c r="J33" s="9">
        <f>'[1]Summary '!AZ458</f>
        <v>0</v>
      </c>
      <c r="K33" s="10">
        <f>'[1]Summary '!AZ519</f>
        <v>0</v>
      </c>
    </row>
    <row r="34" spans="1:11">
      <c r="A34" s="7" t="s">
        <v>33</v>
      </c>
      <c r="B34" s="22" t="s">
        <v>60</v>
      </c>
      <c r="C34" s="9">
        <f>'[1]Summary '!AZ32</f>
        <v>127</v>
      </c>
      <c r="D34" s="6">
        <f>'[1]Summary '!AZ93</f>
        <v>13228388</v>
      </c>
      <c r="E34" s="10">
        <f>'[1]Summary '!AZ154</f>
        <v>4233.4631444319994</v>
      </c>
      <c r="F34" s="10">
        <f>'[1]Summary '!AZ215</f>
        <v>3619.025406013784</v>
      </c>
      <c r="G34" s="10">
        <f>'[1]Summary '!AZ276</f>
        <v>614.43773841821599</v>
      </c>
      <c r="H34" s="10">
        <f>'[1]Summary '!AZ337</f>
        <v>178977.8747428135</v>
      </c>
      <c r="I34" s="10">
        <f>'[1]Summary '!AZ398</f>
        <v>175198.97115480001</v>
      </c>
      <c r="J34" s="9">
        <f>'[1]Summary '!AZ459</f>
        <v>0</v>
      </c>
      <c r="K34" s="10">
        <f>'[1]Summary '!AZ520</f>
        <v>0</v>
      </c>
    </row>
    <row r="35" spans="1:11">
      <c r="A35" s="7" t="s">
        <v>35</v>
      </c>
      <c r="B35" s="22" t="s">
        <v>61</v>
      </c>
      <c r="C35" s="9">
        <f>'[1]Summary '!AZ33</f>
        <v>42</v>
      </c>
      <c r="D35" s="6">
        <f>'[1]Summary '!AZ94</f>
        <v>15279990</v>
      </c>
      <c r="E35" s="10">
        <f>'[1]Summary '!AZ155</f>
        <v>1523.0824154420034</v>
      </c>
      <c r="F35" s="10">
        <f>'[1]Summary '!AZ216</f>
        <v>1461.9285608750001</v>
      </c>
      <c r="G35" s="10">
        <f>'[1]Summary '!AZ277</f>
        <v>61.163854567003206</v>
      </c>
      <c r="H35" s="10">
        <f>'[1]Summary '!AZ338</f>
        <v>157972.06415064973</v>
      </c>
      <c r="I35" s="10">
        <f>'[1]Summary '!AZ399</f>
        <v>154787.6193852576</v>
      </c>
      <c r="J35" s="9">
        <f>'[1]Summary '!AZ460</f>
        <v>0</v>
      </c>
      <c r="K35" s="10">
        <f>'[1]Summary '!AZ521</f>
        <v>0</v>
      </c>
    </row>
    <row r="36" spans="1:11">
      <c r="A36" s="7" t="s">
        <v>37</v>
      </c>
      <c r="B36" s="22" t="s">
        <v>62</v>
      </c>
      <c r="C36" s="9">
        <f>'[1]Summary '!AZ34</f>
        <v>35</v>
      </c>
      <c r="D36" s="6">
        <f>'[1]Summary '!AZ95</f>
        <v>12715541</v>
      </c>
      <c r="E36" s="10">
        <f>'[1]Summary '!AZ156</f>
        <v>3230.2652872563331</v>
      </c>
      <c r="F36" s="10">
        <f>'[1]Summary '!AZ217</f>
        <v>2679.3841215807993</v>
      </c>
      <c r="G36" s="10">
        <f>'[1]Summary '!AZ278</f>
        <v>550.89116567553424</v>
      </c>
      <c r="H36" s="10">
        <f>'[1]Summary '!AZ339</f>
        <v>252500.26971606756</v>
      </c>
      <c r="I36" s="10">
        <f>'[1]Summary '!AZ400</f>
        <v>246917.00107071837</v>
      </c>
      <c r="J36" s="9">
        <f>'[1]Summary '!AZ461</f>
        <v>0</v>
      </c>
      <c r="K36" s="10">
        <f>'[1]Summary '!AZ522</f>
        <v>0</v>
      </c>
    </row>
    <row r="37" spans="1:11" s="21" customFormat="1">
      <c r="A37" s="4"/>
      <c r="B37" s="2" t="s">
        <v>63</v>
      </c>
      <c r="C37" s="11">
        <f>SUM(C26:C36)</f>
        <v>390</v>
      </c>
      <c r="D37" s="5">
        <f t="shared" ref="D37:I37" si="1">SUM(D26:D36)</f>
        <v>98761472</v>
      </c>
      <c r="E37" s="12">
        <f t="shared" si="1"/>
        <v>25401.491894292143</v>
      </c>
      <c r="F37" s="12">
        <f t="shared" si="1"/>
        <v>18921.206405765144</v>
      </c>
      <c r="G37" s="12">
        <f t="shared" si="1"/>
        <v>6480.2654885269976</v>
      </c>
      <c r="H37" s="12">
        <f t="shared" si="1"/>
        <v>1584551.0035811763</v>
      </c>
      <c r="I37" s="12">
        <f t="shared" si="1"/>
        <v>1550194.1170487266</v>
      </c>
      <c r="J37" s="5">
        <f>SUM(J26:J36)</f>
        <v>0</v>
      </c>
      <c r="K37" s="12">
        <f>SUM(K26:K36)</f>
        <v>0</v>
      </c>
    </row>
    <row r="38" spans="1:11">
      <c r="A38" s="4"/>
      <c r="B38" s="5"/>
      <c r="C38" s="6"/>
      <c r="D38" s="6"/>
      <c r="E38" s="10"/>
      <c r="F38" s="10"/>
      <c r="G38" s="10"/>
      <c r="H38" s="10"/>
      <c r="I38" s="10"/>
      <c r="J38" s="6"/>
      <c r="K38" s="10"/>
    </row>
    <row r="39" spans="1:11">
      <c r="A39" s="4" t="s">
        <v>64</v>
      </c>
      <c r="B39" s="5" t="s">
        <v>65</v>
      </c>
      <c r="C39" s="6"/>
      <c r="D39" s="6"/>
      <c r="E39" s="10"/>
      <c r="F39" s="10"/>
      <c r="G39" s="10"/>
      <c r="H39" s="10"/>
      <c r="I39" s="10"/>
      <c r="J39" s="6"/>
      <c r="K39" s="10"/>
    </row>
    <row r="40" spans="1:11">
      <c r="A40" s="23" t="s">
        <v>17</v>
      </c>
      <c r="B40" s="24" t="s">
        <v>66</v>
      </c>
      <c r="C40" s="9">
        <f>'[1]Summary '!AZ36</f>
        <v>20</v>
      </c>
      <c r="D40" s="6">
        <f>'[1]Summary '!AZ97</f>
        <v>516833</v>
      </c>
      <c r="E40" s="10">
        <f>'[1]Summary '!AZ158</f>
        <v>215.16841949901863</v>
      </c>
      <c r="F40" s="10">
        <f>'[1]Summary '!AZ219</f>
        <v>420.12897819459999</v>
      </c>
      <c r="G40" s="10">
        <f>'[1]Summary '!AZ280</f>
        <v>-204.96055869558134</v>
      </c>
      <c r="H40" s="10">
        <f>'[1]Summary '!AZ341</f>
        <v>23351.932566258405</v>
      </c>
      <c r="I40" s="10">
        <f>'[1]Summary '!AZ402</f>
        <v>23307.013370802357</v>
      </c>
      <c r="J40" s="9">
        <f>'[1]Summary '!AZ463</f>
        <v>1</v>
      </c>
      <c r="K40" s="10">
        <f>'[1]Summary '!AZ524</f>
        <v>0</v>
      </c>
    </row>
    <row r="41" spans="1:11" ht="30">
      <c r="A41" s="23" t="s">
        <v>19</v>
      </c>
      <c r="B41" s="24" t="s">
        <v>67</v>
      </c>
      <c r="C41" s="9">
        <f>'[1]Summary '!AZ37</f>
        <v>31</v>
      </c>
      <c r="D41" s="6">
        <f>'[1]Summary '!AZ98</f>
        <v>5304415</v>
      </c>
      <c r="E41" s="10">
        <f>'[1]Summary '!AZ159</f>
        <v>1491.2306576767958</v>
      </c>
      <c r="F41" s="10">
        <f>'[1]Summary '!AZ220</f>
        <v>1922.7508494443582</v>
      </c>
      <c r="G41" s="10">
        <f>'[1]Summary '!AZ281</f>
        <v>-431.51019176756216</v>
      </c>
      <c r="H41" s="10">
        <f>'[1]Summary '!AZ342</f>
        <v>158740.82777026886</v>
      </c>
      <c r="I41" s="10">
        <f>'[1]Summary '!AZ403</f>
        <v>156742.55137549512</v>
      </c>
      <c r="J41" s="9">
        <f>'[1]Summary '!AZ464</f>
        <v>2</v>
      </c>
      <c r="K41" s="10">
        <f>'[1]Summary '!AZ525</f>
        <v>9.3272369400714599</v>
      </c>
    </row>
    <row r="42" spans="1:11" ht="30">
      <c r="A42" s="23" t="s">
        <v>21</v>
      </c>
      <c r="B42" s="24" t="s">
        <v>68</v>
      </c>
      <c r="C42" s="9">
        <f>'[1]Summary '!AZ38</f>
        <v>29</v>
      </c>
      <c r="D42" s="6">
        <f>'[1]Summary '!AZ99</f>
        <v>4443726</v>
      </c>
      <c r="E42" s="10">
        <f>'[1]Summary '!AZ160</f>
        <v>2964.8704531942085</v>
      </c>
      <c r="F42" s="10">
        <f>'[1]Summary '!AZ221</f>
        <v>3036.0277346607932</v>
      </c>
      <c r="G42" s="10">
        <f>'[1]Summary '!AZ282</f>
        <v>-71.157281466584379</v>
      </c>
      <c r="H42" s="10">
        <f>'[1]Summary '!AZ343</f>
        <v>196967.22102289839</v>
      </c>
      <c r="I42" s="10">
        <f>'[1]Summary '!AZ404</f>
        <v>195105.78394831606</v>
      </c>
      <c r="J42" s="9">
        <f>'[1]Summary '!AZ465</f>
        <v>0</v>
      </c>
      <c r="K42" s="10">
        <f>'[1]Summary '!AZ526</f>
        <v>0</v>
      </c>
    </row>
    <row r="43" spans="1:11">
      <c r="A43" s="23" t="s">
        <v>23</v>
      </c>
      <c r="B43" s="24" t="s">
        <v>69</v>
      </c>
      <c r="C43" s="9">
        <f>'[1]Summary '!AZ39</f>
        <v>11</v>
      </c>
      <c r="D43" s="6">
        <f>'[1]Summary '!AZ100</f>
        <v>1067029</v>
      </c>
      <c r="E43" s="10">
        <f>'[1]Summary '!AZ161</f>
        <v>752.38063149100003</v>
      </c>
      <c r="F43" s="10">
        <f>'[1]Summary '!AZ222</f>
        <v>307.66714996059005</v>
      </c>
      <c r="G43" s="10">
        <f>'[1]Summary '!AZ283</f>
        <v>444.71348153040992</v>
      </c>
      <c r="H43" s="10">
        <f>'[1]Summary '!AZ344</f>
        <v>27739.860145366638</v>
      </c>
      <c r="I43" s="10">
        <f>'[1]Summary '!AZ405</f>
        <v>28705.426136728121</v>
      </c>
      <c r="J43" s="9">
        <f>'[1]Summary '!AZ466</f>
        <v>0</v>
      </c>
      <c r="K43" s="10">
        <f>'[1]Summary '!AZ527</f>
        <v>0</v>
      </c>
    </row>
    <row r="44" spans="1:11">
      <c r="A44" s="23" t="s">
        <v>25</v>
      </c>
      <c r="B44" s="24" t="s">
        <v>70</v>
      </c>
      <c r="C44" s="9">
        <f>'[1]Summary '!AZ40</f>
        <v>26</v>
      </c>
      <c r="D44" s="6">
        <f>'[1]Summary '!AZ101</f>
        <v>444440</v>
      </c>
      <c r="E44" s="10">
        <f>'[1]Summary '!AZ162</f>
        <v>7908.020875059321</v>
      </c>
      <c r="F44" s="10">
        <f>'[1]Summary '!AZ223</f>
        <v>4191.7864578990002</v>
      </c>
      <c r="G44" s="10">
        <f>'[1]Summary '!AZ284</f>
        <v>3716.234417160319</v>
      </c>
      <c r="H44" s="10">
        <f>'[1]Summary '!AZ345</f>
        <v>71106.007056133676</v>
      </c>
      <c r="I44" s="10">
        <f>'[1]Summary '!AZ406</f>
        <v>81242.956907261658</v>
      </c>
      <c r="J44" s="9">
        <f>'[1]Summary '!AZ467</f>
        <v>0</v>
      </c>
      <c r="K44" s="10">
        <f>'[1]Summary '!AZ528</f>
        <v>0</v>
      </c>
    </row>
    <row r="45" spans="1:11">
      <c r="A45" s="23" t="s">
        <v>27</v>
      </c>
      <c r="B45" s="24" t="s">
        <v>71</v>
      </c>
      <c r="C45" s="9">
        <f>'[1]Summary '!AZ41</f>
        <v>22</v>
      </c>
      <c r="D45" s="6">
        <f>'[1]Summary '!AZ102</f>
        <v>359867</v>
      </c>
      <c r="E45" s="10">
        <f>'[1]Summary '!AZ163</f>
        <v>464.95065341575508</v>
      </c>
      <c r="F45" s="10">
        <f>'[1]Summary '!AZ224</f>
        <v>601.26344213903792</v>
      </c>
      <c r="G45" s="10">
        <f>'[1]Summary '!AZ285</f>
        <v>-136.31278872328278</v>
      </c>
      <c r="H45" s="10">
        <f>'[1]Summary '!AZ346</f>
        <v>16399.37287011548</v>
      </c>
      <c r="I45" s="10">
        <f>'[1]Summary '!AZ407</f>
        <v>16759.942636004653</v>
      </c>
      <c r="J45" s="9">
        <f>'[1]Summary '!AZ468</f>
        <v>2</v>
      </c>
      <c r="K45" s="10">
        <f>'[1]Summary '!AZ529</f>
        <v>25.81287180798526</v>
      </c>
    </row>
    <row r="46" spans="1:11" s="21" customFormat="1">
      <c r="A46" s="4"/>
      <c r="B46" s="2" t="s">
        <v>72</v>
      </c>
      <c r="C46" s="11">
        <f>SUM(C40:C45)</f>
        <v>139</v>
      </c>
      <c r="D46" s="11">
        <f t="shared" ref="D46:K46" si="2">SUM(D40:D45)</f>
        <v>12136310</v>
      </c>
      <c r="E46" s="12">
        <f t="shared" si="2"/>
        <v>13796.621690336098</v>
      </c>
      <c r="F46" s="12">
        <f t="shared" si="2"/>
        <v>10479.624612298379</v>
      </c>
      <c r="G46" s="12">
        <f t="shared" si="2"/>
        <v>3317.0070780377182</v>
      </c>
      <c r="H46" s="12">
        <f t="shared" si="2"/>
        <v>494305.22143104154</v>
      </c>
      <c r="I46" s="12">
        <f t="shared" si="2"/>
        <v>501863.67437460797</v>
      </c>
      <c r="J46" s="11">
        <f t="shared" si="2"/>
        <v>5</v>
      </c>
      <c r="K46" s="12">
        <f t="shared" si="2"/>
        <v>35.140108748056718</v>
      </c>
    </row>
    <row r="47" spans="1:11">
      <c r="A47" s="4"/>
      <c r="B47" s="5"/>
      <c r="C47" s="6"/>
      <c r="D47" s="6"/>
      <c r="E47" s="10"/>
      <c r="F47" s="10"/>
      <c r="G47" s="10"/>
      <c r="H47" s="10"/>
      <c r="I47" s="10"/>
      <c r="J47" s="6"/>
      <c r="K47" s="10"/>
    </row>
    <row r="48" spans="1:11">
      <c r="A48" s="4" t="s">
        <v>73</v>
      </c>
      <c r="B48" s="5" t="s">
        <v>74</v>
      </c>
      <c r="C48" s="6"/>
      <c r="D48" s="6"/>
      <c r="E48" s="10"/>
      <c r="F48" s="10"/>
      <c r="G48" s="10"/>
      <c r="H48" s="10"/>
      <c r="I48" s="10"/>
      <c r="J48" s="6"/>
      <c r="K48" s="10"/>
    </row>
    <row r="49" spans="1:11">
      <c r="A49" s="23" t="s">
        <v>17</v>
      </c>
      <c r="B49" s="24" t="s">
        <v>75</v>
      </c>
      <c r="C49" s="9">
        <f>'[1]Summary '!AZ43</f>
        <v>26</v>
      </c>
      <c r="D49" s="6">
        <f>'[1]Summary '!AZ104</f>
        <v>2762964</v>
      </c>
      <c r="E49" s="10">
        <f>'[1]Summary '!AZ165</f>
        <v>262.86847455799983</v>
      </c>
      <c r="F49" s="10">
        <f>'[1]Summary '!AZ226</f>
        <v>123.14823860886715</v>
      </c>
      <c r="G49" s="10">
        <f>'[1]Summary '!AZ287</f>
        <v>139.7202359491327</v>
      </c>
      <c r="H49" s="10">
        <f>'[1]Summary '!AZ348</f>
        <v>18730.73896478142</v>
      </c>
      <c r="I49" s="10">
        <f>'[1]Summary '!AZ409</f>
        <v>18334.366004031694</v>
      </c>
      <c r="J49" s="9">
        <f>'[1]Summary '!AZ470</f>
        <v>0</v>
      </c>
      <c r="K49" s="10">
        <f>'[1]Summary '!AZ531</f>
        <v>0</v>
      </c>
    </row>
    <row r="50" spans="1:11">
      <c r="A50" s="23" t="s">
        <v>19</v>
      </c>
      <c r="B50" s="24" t="s">
        <v>76</v>
      </c>
      <c r="C50" s="9">
        <f>'[1]Summary '!AZ44</f>
        <v>10</v>
      </c>
      <c r="D50" s="6">
        <f>'[1]Summary '!AZ105</f>
        <v>2928945</v>
      </c>
      <c r="E50" s="10">
        <f>'[1]Summary '!AZ166</f>
        <v>103.04383355400002</v>
      </c>
      <c r="F50" s="10">
        <f>'[1]Summary '!AZ227</f>
        <v>49.202596837000002</v>
      </c>
      <c r="G50" s="10">
        <f>'[1]Summary '!AZ288</f>
        <v>53.841236717000001</v>
      </c>
      <c r="H50" s="10">
        <f>'[1]Summary '!AZ349</f>
        <v>14817.624704531161</v>
      </c>
      <c r="I50" s="10">
        <f>'[1]Summary '!AZ410</f>
        <v>14576.748377914078</v>
      </c>
      <c r="J50" s="9">
        <f>'[1]Summary '!AZ471</f>
        <v>0</v>
      </c>
      <c r="K50" s="10">
        <f>'[1]Summary '!AZ532</f>
        <v>0</v>
      </c>
    </row>
    <row r="51" spans="1:11" s="21" customFormat="1">
      <c r="A51" s="4"/>
      <c r="B51" s="2" t="s">
        <v>77</v>
      </c>
      <c r="C51" s="11">
        <f>SUM(C49:C50)</f>
        <v>36</v>
      </c>
      <c r="D51" s="11">
        <f t="shared" ref="D51:K51" si="3">SUM(D49:D50)</f>
        <v>5691909</v>
      </c>
      <c r="E51" s="12">
        <f t="shared" si="3"/>
        <v>365.91230811199983</v>
      </c>
      <c r="F51" s="12">
        <f t="shared" si="3"/>
        <v>172.35083544586715</v>
      </c>
      <c r="G51" s="12">
        <f t="shared" si="3"/>
        <v>193.56147266613272</v>
      </c>
      <c r="H51" s="12">
        <f t="shared" si="3"/>
        <v>33548.363669312581</v>
      </c>
      <c r="I51" s="12">
        <f t="shared" si="3"/>
        <v>32911.114381945772</v>
      </c>
      <c r="J51" s="11">
        <f t="shared" si="3"/>
        <v>0</v>
      </c>
      <c r="K51" s="12">
        <f t="shared" si="3"/>
        <v>0</v>
      </c>
    </row>
    <row r="52" spans="1:11">
      <c r="A52" s="4"/>
      <c r="B52" s="5"/>
      <c r="C52" s="6"/>
      <c r="D52" s="6"/>
      <c r="E52" s="10"/>
      <c r="F52" s="10"/>
      <c r="G52" s="10"/>
      <c r="H52" s="10"/>
      <c r="I52" s="10"/>
      <c r="J52" s="6"/>
      <c r="K52" s="10"/>
    </row>
    <row r="53" spans="1:11">
      <c r="A53" s="4" t="s">
        <v>78</v>
      </c>
      <c r="B53" s="5" t="s">
        <v>79</v>
      </c>
      <c r="C53" s="6"/>
      <c r="D53" s="6"/>
      <c r="E53" s="10"/>
      <c r="F53" s="10"/>
      <c r="G53" s="10"/>
      <c r="H53" s="10"/>
      <c r="I53" s="10"/>
      <c r="J53" s="6"/>
      <c r="K53" s="10"/>
    </row>
    <row r="54" spans="1:11">
      <c r="A54" s="23" t="s">
        <v>17</v>
      </c>
      <c r="B54" s="13" t="s">
        <v>80</v>
      </c>
      <c r="C54" s="9">
        <f>'[1]Summary '!AZ46</f>
        <v>181</v>
      </c>
      <c r="D54" s="6">
        <f>'[1]Summary '!AZ107</f>
        <v>4020423</v>
      </c>
      <c r="E54" s="10">
        <f>'[1]Summary '!AZ168</f>
        <v>2759.7756082329997</v>
      </c>
      <c r="F54" s="10">
        <f>'[1]Summary '!AZ229</f>
        <v>2612.407843870838</v>
      </c>
      <c r="G54" s="10">
        <f>'[1]Summary '!AZ290</f>
        <v>147.37332301216173</v>
      </c>
      <c r="H54" s="10">
        <f>'[1]Summary '!AZ351</f>
        <v>171093.50066703587</v>
      </c>
      <c r="I54" s="10">
        <f>'[1]Summary '!AZ412</f>
        <v>169690.31325033665</v>
      </c>
      <c r="J54" s="9">
        <f>'[1]Summary '!AZ473</f>
        <v>0</v>
      </c>
      <c r="K54" s="10">
        <f>'[1]Summary '!AZ534</f>
        <v>0</v>
      </c>
    </row>
    <row r="55" spans="1:11">
      <c r="A55" s="23" t="s">
        <v>19</v>
      </c>
      <c r="B55" s="14" t="s">
        <v>81</v>
      </c>
      <c r="C55" s="9">
        <f>'[1]Summary '!AZ47</f>
        <v>13</v>
      </c>
      <c r="D55" s="6">
        <f>'[1]Summary '!AZ108</f>
        <v>4712199</v>
      </c>
      <c r="E55" s="10">
        <f>'[1]Summary '!AZ169</f>
        <v>270.58600860400003</v>
      </c>
      <c r="F55" s="10">
        <f>'[1]Summary '!AZ230</f>
        <v>146.06419314362898</v>
      </c>
      <c r="G55" s="10">
        <f>'[1]Summary '!AZ291</f>
        <v>124.521815460371</v>
      </c>
      <c r="H55" s="10">
        <f>'[1]Summary '!AZ352</f>
        <v>22949.990172579117</v>
      </c>
      <c r="I55" s="10">
        <f>'[1]Summary '!AZ413</f>
        <v>22909.381361688262</v>
      </c>
      <c r="J55" s="9">
        <f>'[1]Summary '!AZ474</f>
        <v>0</v>
      </c>
      <c r="K55" s="10">
        <f>'[1]Summary '!AZ535</f>
        <v>0</v>
      </c>
    </row>
    <row r="56" spans="1:11">
      <c r="A56" s="23" t="s">
        <v>21</v>
      </c>
      <c r="B56" s="14" t="s">
        <v>82</v>
      </c>
      <c r="C56" s="9">
        <f>'[1]Summary '!AZ48</f>
        <v>160</v>
      </c>
      <c r="D56" s="6">
        <f>'[1]Summary '!AZ109</f>
        <v>12110751</v>
      </c>
      <c r="E56" s="10">
        <f>'[1]Summary '!AZ170</f>
        <v>11873.89810871</v>
      </c>
      <c r="F56" s="10">
        <f>'[1]Summary '!AZ231</f>
        <v>5083.4263040189999</v>
      </c>
      <c r="G56" s="10">
        <f>'[1]Summary '!AZ292</f>
        <v>6790.471804691002</v>
      </c>
      <c r="H56" s="10">
        <f>'[1]Summary '!AZ353</f>
        <v>502160.43408704398</v>
      </c>
      <c r="I56" s="10">
        <f>'[1]Summary '!AZ414</f>
        <v>492705.07122502394</v>
      </c>
      <c r="J56" s="9">
        <f>'[1]Summary '!AZ475</f>
        <v>0</v>
      </c>
      <c r="K56" s="10">
        <f>'[1]Summary '!AZ536</f>
        <v>0</v>
      </c>
    </row>
    <row r="57" spans="1:11">
      <c r="A57" s="23" t="s">
        <v>23</v>
      </c>
      <c r="B57" s="13" t="s">
        <v>83</v>
      </c>
      <c r="C57" s="9">
        <f>'[1]Summary '!AZ49</f>
        <v>50</v>
      </c>
      <c r="D57" s="6">
        <f>'[1]Summary '!AZ110</f>
        <v>1315347</v>
      </c>
      <c r="E57" s="10">
        <f>'[1]Summary '!AZ171</f>
        <v>211.11951735599999</v>
      </c>
      <c r="F57" s="10">
        <f>'[1]Summary '!AZ232</f>
        <v>328.262274597219</v>
      </c>
      <c r="G57" s="10">
        <f>'[1]Summary '!AZ293</f>
        <v>-117.14104745121902</v>
      </c>
      <c r="H57" s="10">
        <f>'[1]Summary '!AZ354</f>
        <v>22638.863229443064</v>
      </c>
      <c r="I57" s="10">
        <f>'[1]Summary '!AZ415</f>
        <v>22821.317620037989</v>
      </c>
      <c r="J57" s="9">
        <f>'[1]Summary '!AZ476</f>
        <v>0</v>
      </c>
      <c r="K57" s="10">
        <f>'[1]Summary '!AZ537</f>
        <v>0</v>
      </c>
    </row>
    <row r="58" spans="1:11" s="21" customFormat="1">
      <c r="A58" s="4"/>
      <c r="B58" s="2" t="s">
        <v>84</v>
      </c>
      <c r="C58" s="11">
        <f>SUM(C54:C57)</f>
        <v>404</v>
      </c>
      <c r="D58" s="11">
        <f t="shared" ref="D58:K58" si="4">SUM(D54:D57)</f>
        <v>22158720</v>
      </c>
      <c r="E58" s="12">
        <f t="shared" si="4"/>
        <v>15115.379242903</v>
      </c>
      <c r="F58" s="12">
        <f t="shared" si="4"/>
        <v>8170.1606156306862</v>
      </c>
      <c r="G58" s="12">
        <f t="shared" si="4"/>
        <v>6945.2258957123158</v>
      </c>
      <c r="H58" s="12">
        <f t="shared" si="4"/>
        <v>718842.78815610206</v>
      </c>
      <c r="I58" s="12">
        <f t="shared" si="4"/>
        <v>708126.08345708682</v>
      </c>
      <c r="J58" s="11">
        <f t="shared" si="4"/>
        <v>0</v>
      </c>
      <c r="K58" s="12">
        <f t="shared" si="4"/>
        <v>0</v>
      </c>
    </row>
    <row r="59" spans="1:11">
      <c r="A59" s="4"/>
      <c r="B59" s="5"/>
      <c r="C59" s="6"/>
      <c r="D59" s="6"/>
      <c r="E59" s="10"/>
      <c r="F59" s="10"/>
      <c r="G59" s="10"/>
      <c r="H59" s="10"/>
      <c r="I59" s="10"/>
      <c r="J59" s="6"/>
      <c r="K59" s="10"/>
    </row>
    <row r="60" spans="1:11" s="21" customFormat="1">
      <c r="A60" s="4"/>
      <c r="B60" s="5" t="s">
        <v>85</v>
      </c>
      <c r="C60" s="11">
        <f>SUM(C23+C37+C46+C51+C58)</f>
        <v>1285</v>
      </c>
      <c r="D60" s="5">
        <f t="shared" ref="D60:K60" si="5">SUM(D23+D37+D46+D51+D58)</f>
        <v>145925989</v>
      </c>
      <c r="E60" s="12">
        <f t="shared" si="5"/>
        <v>825334.10487087234</v>
      </c>
      <c r="F60" s="12">
        <f t="shared" si="5"/>
        <v>701720.64299686882</v>
      </c>
      <c r="G60" s="12">
        <f t="shared" si="5"/>
        <v>123613.46914244346</v>
      </c>
      <c r="H60" s="12">
        <f t="shared" si="5"/>
        <v>4129953.4742078716</v>
      </c>
      <c r="I60" s="12">
        <f t="shared" si="5"/>
        <v>4119254.6132804956</v>
      </c>
      <c r="J60" s="5">
        <f t="shared" si="5"/>
        <v>12</v>
      </c>
      <c r="K60" s="12">
        <f t="shared" si="5"/>
        <v>35.140108748056718</v>
      </c>
    </row>
    <row r="61" spans="1:11">
      <c r="A61" s="4"/>
      <c r="B61" s="5"/>
      <c r="C61" s="6"/>
      <c r="D61" s="6"/>
      <c r="E61" s="10"/>
      <c r="F61" s="10"/>
      <c r="G61" s="10"/>
      <c r="H61" s="10"/>
      <c r="I61" s="10"/>
      <c r="J61" s="6"/>
      <c r="K61" s="10"/>
    </row>
    <row r="62" spans="1:11">
      <c r="A62" s="4" t="s">
        <v>86</v>
      </c>
      <c r="B62" s="5" t="s">
        <v>87</v>
      </c>
      <c r="C62" s="6"/>
      <c r="D62" s="6"/>
      <c r="E62" s="10"/>
      <c r="F62" s="10"/>
      <c r="G62" s="10"/>
      <c r="H62" s="10"/>
      <c r="I62" s="10"/>
      <c r="J62" s="6"/>
      <c r="K62" s="10"/>
    </row>
    <row r="63" spans="1:11">
      <c r="A63" s="4" t="s">
        <v>15</v>
      </c>
      <c r="B63" s="5" t="s">
        <v>16</v>
      </c>
      <c r="C63" s="6"/>
      <c r="D63" s="6"/>
      <c r="E63" s="10"/>
      <c r="F63" s="10"/>
      <c r="G63" s="10"/>
      <c r="H63" s="10"/>
      <c r="I63" s="10"/>
      <c r="J63" s="6"/>
      <c r="K63" s="10"/>
    </row>
    <row r="64" spans="1:11">
      <c r="A64" s="25" t="s">
        <v>17</v>
      </c>
      <c r="B64" s="13" t="s">
        <v>88</v>
      </c>
      <c r="C64" s="9">
        <f>'[1]Summary '!AZ52</f>
        <v>114</v>
      </c>
      <c r="D64" s="6">
        <f>'[1]Summary '!AZ113</f>
        <v>149489</v>
      </c>
      <c r="E64" s="10">
        <f>'[1]Summary '!AZ174</f>
        <v>0</v>
      </c>
      <c r="F64" s="10">
        <f>'[1]Summary '!AZ235</f>
        <v>973.16611814399994</v>
      </c>
      <c r="G64" s="10">
        <f>'[1]Summary '!AZ296</f>
        <v>-973.16611814399994</v>
      </c>
      <c r="H64" s="10">
        <f>'[1]Summary '!AZ357</f>
        <v>23623.116790702934</v>
      </c>
      <c r="I64" s="10">
        <f>'[1]Summary '!AZ418</f>
        <v>24297.053560030217</v>
      </c>
      <c r="J64" s="9">
        <f>'[1]Summary '!AZ479</f>
        <v>0</v>
      </c>
      <c r="K64" s="10">
        <f>'[1]Summary '!AZ540</f>
        <v>0</v>
      </c>
    </row>
    <row r="65" spans="1:11">
      <c r="A65" s="25" t="s">
        <v>19</v>
      </c>
      <c r="B65" s="13" t="s">
        <v>89</v>
      </c>
      <c r="C65" s="9">
        <f>'[1]Summary '!AZ53</f>
        <v>7</v>
      </c>
      <c r="D65" s="6">
        <f>'[1]Summary '!AZ114</f>
        <v>12654</v>
      </c>
      <c r="E65" s="10">
        <f>'[1]Summary '!AZ175</f>
        <v>0</v>
      </c>
      <c r="F65" s="10">
        <f>'[1]Summary '!AZ236</f>
        <v>0</v>
      </c>
      <c r="G65" s="10">
        <f>'[1]Summary '!AZ297</f>
        <v>0</v>
      </c>
      <c r="H65" s="10">
        <f>'[1]Summary '!AZ358</f>
        <v>646.04041774578093</v>
      </c>
      <c r="I65" s="10">
        <f>'[1]Summary '!AZ419</f>
        <v>642.7289442092823</v>
      </c>
      <c r="J65" s="9">
        <f>'[1]Summary '!AZ480</f>
        <v>0</v>
      </c>
      <c r="K65" s="10">
        <f>'[1]Summary '!AZ541</f>
        <v>0</v>
      </c>
    </row>
    <row r="66" spans="1:11">
      <c r="A66" s="25" t="s">
        <v>21</v>
      </c>
      <c r="B66" s="13" t="s">
        <v>90</v>
      </c>
      <c r="C66" s="9">
        <f>'[1]Summary '!AZ54</f>
        <v>7</v>
      </c>
      <c r="D66" s="6">
        <f>'[1]Summary '!AZ115</f>
        <v>52</v>
      </c>
      <c r="E66" s="10">
        <f>'[1]Summary '!AZ176</f>
        <v>0</v>
      </c>
      <c r="F66" s="10">
        <f>'[1]Summary '!AZ237</f>
        <v>0</v>
      </c>
      <c r="G66" s="10">
        <f>'[1]Summary '!AZ298</f>
        <v>0</v>
      </c>
      <c r="H66" s="10">
        <f>'[1]Summary '!AZ359</f>
        <v>1996.4955847949827</v>
      </c>
      <c r="I66" s="10">
        <f>'[1]Summary '!AZ420</f>
        <v>1990.9745626449999</v>
      </c>
      <c r="J66" s="9">
        <f>'[1]Summary '!AZ481</f>
        <v>0</v>
      </c>
      <c r="K66" s="10">
        <f>'[1]Summary '!AZ542</f>
        <v>0</v>
      </c>
    </row>
    <row r="67" spans="1:11">
      <c r="A67" s="25" t="s">
        <v>23</v>
      </c>
      <c r="B67" s="13" t="s">
        <v>91</v>
      </c>
      <c r="C67" s="9">
        <f>'[1]Summary '!AZ55</f>
        <v>0</v>
      </c>
      <c r="D67" s="6">
        <f>'[1]Summary '!AZ116</f>
        <v>0</v>
      </c>
      <c r="E67" s="10">
        <f>'[1]Summary '!AZ177</f>
        <v>0</v>
      </c>
      <c r="F67" s="10">
        <f>'[1]Summary '!AZ238</f>
        <v>0</v>
      </c>
      <c r="G67" s="10">
        <f>'[1]Summary '!AZ299</f>
        <v>0</v>
      </c>
      <c r="H67" s="10">
        <f>'[1]Summary '!AZ360</f>
        <v>0</v>
      </c>
      <c r="I67" s="10">
        <f>'[1]Summary '!AZ421</f>
        <v>0</v>
      </c>
      <c r="J67" s="9">
        <f>'[1]Summary '!AZ482</f>
        <v>0</v>
      </c>
      <c r="K67" s="10">
        <f>'[1]Summary '!AZ543</f>
        <v>0</v>
      </c>
    </row>
    <row r="68" spans="1:11" s="21" customFormat="1">
      <c r="A68" s="4"/>
      <c r="B68" s="5" t="s">
        <v>92</v>
      </c>
      <c r="C68" s="11">
        <f>SUM(C64:C67)</f>
        <v>128</v>
      </c>
      <c r="D68" s="11">
        <f t="shared" ref="D68:K68" si="6">SUM(D64:D67)</f>
        <v>162195</v>
      </c>
      <c r="E68" s="12">
        <f t="shared" si="6"/>
        <v>0</v>
      </c>
      <c r="F68" s="12">
        <f t="shared" si="6"/>
        <v>973.16611814399994</v>
      </c>
      <c r="G68" s="12">
        <f t="shared" si="6"/>
        <v>-973.16611814399994</v>
      </c>
      <c r="H68" s="12">
        <f t="shared" si="6"/>
        <v>26265.652793243698</v>
      </c>
      <c r="I68" s="12">
        <f t="shared" si="6"/>
        <v>26930.757066884496</v>
      </c>
      <c r="J68" s="11">
        <f t="shared" si="6"/>
        <v>0</v>
      </c>
      <c r="K68" s="12">
        <f t="shared" si="6"/>
        <v>0</v>
      </c>
    </row>
    <row r="69" spans="1:11">
      <c r="A69" s="25"/>
      <c r="B69" s="13"/>
      <c r="C69" s="6"/>
      <c r="D69" s="6"/>
      <c r="E69" s="10"/>
      <c r="F69" s="10"/>
      <c r="G69" s="10"/>
      <c r="H69" s="10"/>
      <c r="I69" s="10"/>
      <c r="J69" s="6"/>
      <c r="K69" s="10"/>
    </row>
    <row r="70" spans="1:11">
      <c r="A70" s="4" t="s">
        <v>50</v>
      </c>
      <c r="B70" s="5" t="s">
        <v>51</v>
      </c>
      <c r="C70" s="6"/>
      <c r="D70" s="6"/>
      <c r="E70" s="10"/>
      <c r="F70" s="10"/>
      <c r="G70" s="10"/>
      <c r="H70" s="10"/>
      <c r="I70" s="10"/>
      <c r="J70" s="6"/>
      <c r="K70" s="10"/>
    </row>
    <row r="71" spans="1:11">
      <c r="A71" s="25" t="s">
        <v>17</v>
      </c>
      <c r="B71" s="13" t="s">
        <v>61</v>
      </c>
      <c r="C71" s="9">
        <f>'[1]Summary '!AZ57</f>
        <v>19</v>
      </c>
      <c r="D71" s="6">
        <f>'[1]Summary '!AZ118</f>
        <v>296030</v>
      </c>
      <c r="E71" s="10">
        <f>'[1]Summary '!AZ179</f>
        <v>0</v>
      </c>
      <c r="F71" s="10">
        <f>'[1]Summary '!AZ240</f>
        <v>25.374563918</v>
      </c>
      <c r="G71" s="10">
        <f>'[1]Summary '!AZ301</f>
        <v>-25.374563918</v>
      </c>
      <c r="H71" s="10">
        <f>'[1]Summary '!AZ362</f>
        <v>3486.2766009650859</v>
      </c>
      <c r="I71" s="10">
        <f>'[1]Summary '!AZ423</f>
        <v>3442.2773744466058</v>
      </c>
      <c r="J71" s="9">
        <f>'[1]Summary '!AZ484</f>
        <v>0</v>
      </c>
      <c r="K71" s="10">
        <f>'[1]Summary '!AZ545</f>
        <v>0</v>
      </c>
    </row>
    <row r="72" spans="1:11">
      <c r="A72" s="25" t="s">
        <v>19</v>
      </c>
      <c r="B72" s="13" t="s">
        <v>93</v>
      </c>
      <c r="C72" s="9">
        <f>'[1]Summary '!AZ58</f>
        <v>8</v>
      </c>
      <c r="D72" s="6">
        <f>'[1]Summary '!AZ119</f>
        <v>29017</v>
      </c>
      <c r="E72" s="10">
        <f>'[1]Summary '!AZ180</f>
        <v>0</v>
      </c>
      <c r="F72" s="10">
        <f>'[1]Summary '!AZ241</f>
        <v>1179.4433591900001</v>
      </c>
      <c r="G72" s="10">
        <f>'[1]Summary '!AZ302</f>
        <v>-1179.4433591900001</v>
      </c>
      <c r="H72" s="10">
        <f>'[1]Summary '!AZ363</f>
        <v>1112.0753603473468</v>
      </c>
      <c r="I72" s="10">
        <f>'[1]Summary '!AZ424</f>
        <v>2085.6413742258756</v>
      </c>
      <c r="J72" s="9">
        <f>'[1]Summary '!AZ485</f>
        <v>0</v>
      </c>
      <c r="K72" s="10">
        <f>'[1]Summary '!AZ546</f>
        <v>0</v>
      </c>
    </row>
    <row r="73" spans="1:11" s="21" customFormat="1">
      <c r="A73" s="4"/>
      <c r="B73" s="5" t="s">
        <v>92</v>
      </c>
      <c r="C73" s="11">
        <f>SUM(C71:C72)</f>
        <v>27</v>
      </c>
      <c r="D73" s="11">
        <f t="shared" ref="D73:K73" si="7">SUM(D71:D72)</f>
        <v>325047</v>
      </c>
      <c r="E73" s="12">
        <f t="shared" si="7"/>
        <v>0</v>
      </c>
      <c r="F73" s="12">
        <f t="shared" si="7"/>
        <v>1204.8179231080001</v>
      </c>
      <c r="G73" s="12">
        <f t="shared" si="7"/>
        <v>-1204.8179231080001</v>
      </c>
      <c r="H73" s="12">
        <f t="shared" si="7"/>
        <v>4598.3519613124326</v>
      </c>
      <c r="I73" s="12">
        <f t="shared" si="7"/>
        <v>5527.9187486724813</v>
      </c>
      <c r="J73" s="11">
        <f t="shared" si="7"/>
        <v>0</v>
      </c>
      <c r="K73" s="12">
        <f t="shared" si="7"/>
        <v>0</v>
      </c>
    </row>
    <row r="74" spans="1:11">
      <c r="A74" s="4"/>
      <c r="B74" s="5"/>
      <c r="C74" s="6"/>
      <c r="D74" s="6"/>
      <c r="E74" s="10"/>
      <c r="F74" s="10"/>
      <c r="G74" s="10"/>
      <c r="H74" s="10"/>
      <c r="I74" s="10"/>
      <c r="J74" s="6"/>
      <c r="K74" s="10"/>
    </row>
    <row r="75" spans="1:11" s="21" customFormat="1">
      <c r="A75" s="4" t="s">
        <v>64</v>
      </c>
      <c r="B75" s="5" t="s">
        <v>79</v>
      </c>
      <c r="C75" s="11">
        <f>'[1]Summary '!AZ60</f>
        <v>0</v>
      </c>
      <c r="D75" s="5">
        <f>'[1]Summary '!AZ121</f>
        <v>0</v>
      </c>
      <c r="E75" s="12">
        <f>'[1]Summary '!AZ182</f>
        <v>0</v>
      </c>
      <c r="F75" s="12">
        <f>'[1]Summary '!AZ243</f>
        <v>0</v>
      </c>
      <c r="G75" s="12">
        <f>'[1]Summary '!AZ304</f>
        <v>0</v>
      </c>
      <c r="H75" s="12">
        <f>'[1]Summary '!AZ365</f>
        <v>0</v>
      </c>
      <c r="I75" s="12">
        <f>'[1]Summary '!AZ426</f>
        <v>0</v>
      </c>
      <c r="J75" s="9">
        <f>'[1]Summary '!AZ487</f>
        <v>0</v>
      </c>
      <c r="K75" s="12">
        <f>'[1]Summary '!AZ548</f>
        <v>0</v>
      </c>
    </row>
    <row r="76" spans="1:11">
      <c r="A76" s="4"/>
      <c r="B76" s="5"/>
      <c r="C76" s="6"/>
      <c r="D76" s="6"/>
      <c r="E76" s="10"/>
      <c r="F76" s="10"/>
      <c r="G76" s="10"/>
      <c r="H76" s="10"/>
      <c r="I76" s="10"/>
      <c r="J76" s="6"/>
      <c r="K76" s="10"/>
    </row>
    <row r="77" spans="1:11" s="21" customFormat="1">
      <c r="A77" s="4"/>
      <c r="B77" s="5" t="s">
        <v>94</v>
      </c>
      <c r="C77" s="11">
        <f>SUM(C68+C73+C75)</f>
        <v>155</v>
      </c>
      <c r="D77" s="11">
        <f t="shared" ref="D77:K77" si="8">SUM(D68+D73+D75)</f>
        <v>487242</v>
      </c>
      <c r="E77" s="12">
        <f t="shared" si="8"/>
        <v>0</v>
      </c>
      <c r="F77" s="12">
        <f t="shared" si="8"/>
        <v>2177.9840412519998</v>
      </c>
      <c r="G77" s="12">
        <f t="shared" si="8"/>
        <v>-2177.9840412519998</v>
      </c>
      <c r="H77" s="12">
        <f t="shared" si="8"/>
        <v>30864.004754556132</v>
      </c>
      <c r="I77" s="12">
        <f t="shared" si="8"/>
        <v>32458.675815556977</v>
      </c>
      <c r="J77" s="11">
        <f t="shared" si="8"/>
        <v>0</v>
      </c>
      <c r="K77" s="12">
        <f t="shared" si="8"/>
        <v>0</v>
      </c>
    </row>
    <row r="78" spans="1:11">
      <c r="A78" s="4"/>
      <c r="B78" s="5"/>
      <c r="C78" s="6"/>
      <c r="D78" s="6"/>
      <c r="E78" s="10"/>
      <c r="F78" s="10"/>
      <c r="G78" s="10"/>
      <c r="H78" s="10"/>
      <c r="I78" s="10"/>
      <c r="J78" s="6"/>
      <c r="K78" s="10"/>
    </row>
    <row r="79" spans="1:11">
      <c r="A79" s="4" t="s">
        <v>95</v>
      </c>
      <c r="B79" s="5" t="s">
        <v>96</v>
      </c>
      <c r="C79" s="6"/>
      <c r="D79" s="6"/>
      <c r="E79" s="10"/>
      <c r="F79" s="10"/>
      <c r="G79" s="10"/>
      <c r="H79" s="10"/>
      <c r="I79" s="10"/>
      <c r="J79" s="6"/>
      <c r="K79" s="10"/>
    </row>
    <row r="80" spans="1:11" s="21" customFormat="1">
      <c r="A80" s="4" t="s">
        <v>15</v>
      </c>
      <c r="B80" s="5" t="s">
        <v>16</v>
      </c>
      <c r="C80" s="5">
        <f>'[1]Summary '!AZ62</f>
        <v>12</v>
      </c>
      <c r="D80" s="5">
        <f>'[1]Summary '!AZ123</f>
        <v>2826</v>
      </c>
      <c r="E80" s="12">
        <f>'[1]Summary '!AZ184</f>
        <v>2.77306E-4</v>
      </c>
      <c r="F80" s="12">
        <f>'[1]Summary '!AZ245</f>
        <v>0.64543876300000003</v>
      </c>
      <c r="G80" s="12">
        <f>'[1]Summary '!AZ306</f>
        <v>-0.64516145700000005</v>
      </c>
      <c r="H80" s="12">
        <f>'[1]Summary '!AZ367</f>
        <v>1004.1734591941046</v>
      </c>
      <c r="I80" s="12">
        <f>'[1]Summary '!AZ428</f>
        <v>1002.1052678440506</v>
      </c>
      <c r="J80" s="11">
        <f>'[1]Summary '!AZ489</f>
        <v>0</v>
      </c>
      <c r="K80" s="12">
        <f>'[1]Summary '!AZ550</f>
        <v>0</v>
      </c>
    </row>
    <row r="81" spans="1:11">
      <c r="A81" s="4"/>
      <c r="B81" s="5"/>
      <c r="C81" s="6"/>
      <c r="D81" s="6"/>
      <c r="E81" s="10"/>
      <c r="F81" s="10"/>
      <c r="G81" s="10"/>
      <c r="H81" s="10"/>
      <c r="I81" s="10"/>
      <c r="J81" s="6"/>
      <c r="K81" s="10"/>
    </row>
    <row r="82" spans="1:11" s="21" customFormat="1">
      <c r="A82" s="4" t="s">
        <v>50</v>
      </c>
      <c r="B82" s="5" t="s">
        <v>51</v>
      </c>
      <c r="C82" s="5">
        <f>'[1]Summary '!AZ63</f>
        <v>0</v>
      </c>
      <c r="D82" s="5">
        <f>'[1]Summary '!AZ124</f>
        <v>0</v>
      </c>
      <c r="E82" s="12">
        <f>'[1]Summary '!AZ185</f>
        <v>0</v>
      </c>
      <c r="F82" s="12">
        <f>'[1]Summary '!AZ246</f>
        <v>0</v>
      </c>
      <c r="G82" s="12">
        <f>'[1]Summary '!AZ307</f>
        <v>0</v>
      </c>
      <c r="H82" s="12">
        <f>'[1]Summary '!AZ368</f>
        <v>0</v>
      </c>
      <c r="I82" s="12">
        <f>'[1]Summary '!AZ429</f>
        <v>0</v>
      </c>
      <c r="J82" s="11">
        <f>'[1]Summary '!AZ490</f>
        <v>0</v>
      </c>
      <c r="K82" s="12">
        <f>'[1]Summary '!AZ551</f>
        <v>0</v>
      </c>
    </row>
    <row r="83" spans="1:11">
      <c r="A83" s="4"/>
      <c r="B83" s="5"/>
      <c r="C83" s="6"/>
      <c r="D83" s="6"/>
      <c r="E83" s="10"/>
      <c r="F83" s="10"/>
      <c r="G83" s="10"/>
      <c r="H83" s="10"/>
      <c r="I83" s="10"/>
      <c r="J83" s="6"/>
      <c r="K83" s="10"/>
    </row>
    <row r="84" spans="1:11" s="21" customFormat="1">
      <c r="A84" s="4" t="s">
        <v>64</v>
      </c>
      <c r="B84" s="5" t="s">
        <v>79</v>
      </c>
      <c r="C84" s="5">
        <f>'[1]Summary '!AZ64</f>
        <v>0</v>
      </c>
      <c r="D84" s="5">
        <f>'[1]Summary '!AZ125</f>
        <v>0</v>
      </c>
      <c r="E84" s="12">
        <f>'[1]Summary '!AZ186</f>
        <v>0</v>
      </c>
      <c r="F84" s="12">
        <f>'[1]Summary '!AZ247</f>
        <v>0</v>
      </c>
      <c r="G84" s="12">
        <f>'[1]Summary '!AZ308</f>
        <v>0</v>
      </c>
      <c r="H84" s="12">
        <f>'[1]Summary '!AZ369</f>
        <v>0</v>
      </c>
      <c r="I84" s="12">
        <f>'[1]Summary '!AZ430</f>
        <v>0</v>
      </c>
      <c r="J84" s="11">
        <f>'[1]Summary '!AZ491</f>
        <v>0</v>
      </c>
      <c r="K84" s="12">
        <f>'[1]Summary '!AZ552</f>
        <v>0</v>
      </c>
    </row>
    <row r="85" spans="1:11">
      <c r="A85" s="4"/>
      <c r="B85" s="5"/>
      <c r="C85" s="6"/>
      <c r="D85" s="6"/>
      <c r="E85" s="10"/>
      <c r="F85" s="10"/>
      <c r="G85" s="10"/>
      <c r="H85" s="10"/>
      <c r="I85" s="10"/>
      <c r="J85" s="6"/>
      <c r="K85" s="10"/>
    </row>
    <row r="86" spans="1:11" s="21" customFormat="1">
      <c r="A86" s="4"/>
      <c r="B86" s="5" t="s">
        <v>97</v>
      </c>
      <c r="C86" s="5">
        <f>SUM(C80+C82+C84)</f>
        <v>12</v>
      </c>
      <c r="D86" s="5">
        <f t="shared" ref="D86:K86" si="9">SUM(D80+D82+D84)</f>
        <v>2826</v>
      </c>
      <c r="E86" s="12">
        <f t="shared" si="9"/>
        <v>2.77306E-4</v>
      </c>
      <c r="F86" s="12">
        <f t="shared" si="9"/>
        <v>0.64543876300000003</v>
      </c>
      <c r="G86" s="12">
        <f t="shared" si="9"/>
        <v>-0.64516145700000005</v>
      </c>
      <c r="H86" s="12">
        <f t="shared" si="9"/>
        <v>1004.1734591941046</v>
      </c>
      <c r="I86" s="12">
        <f t="shared" si="9"/>
        <v>1002.1052678440506</v>
      </c>
      <c r="J86" s="11">
        <f t="shared" si="9"/>
        <v>0</v>
      </c>
      <c r="K86" s="12">
        <f t="shared" si="9"/>
        <v>0</v>
      </c>
    </row>
    <row r="87" spans="1:11">
      <c r="A87" s="4"/>
      <c r="B87" s="5"/>
      <c r="C87" s="6"/>
      <c r="D87" s="6"/>
      <c r="E87" s="10"/>
      <c r="F87" s="10"/>
      <c r="G87" s="10"/>
      <c r="H87" s="10"/>
      <c r="I87" s="10"/>
      <c r="J87" s="6"/>
      <c r="K87" s="10"/>
    </row>
    <row r="88" spans="1:11" s="21" customFormat="1">
      <c r="A88" s="4"/>
      <c r="B88" s="5" t="s">
        <v>98</v>
      </c>
      <c r="C88" s="11">
        <f>C86+C77+C60</f>
        <v>1452</v>
      </c>
      <c r="D88" s="11">
        <f t="shared" ref="D88:K88" si="10">D86+D77+D60</f>
        <v>146416057</v>
      </c>
      <c r="E88" s="12">
        <f t="shared" si="10"/>
        <v>825334.10514817829</v>
      </c>
      <c r="F88" s="12">
        <f t="shared" si="10"/>
        <v>703899.27247688384</v>
      </c>
      <c r="G88" s="12">
        <f t="shared" si="10"/>
        <v>121434.83993973446</v>
      </c>
      <c r="H88" s="12">
        <f t="shared" si="10"/>
        <v>4161821.6524216216</v>
      </c>
      <c r="I88" s="12">
        <f t="shared" si="10"/>
        <v>4152715.3943638965</v>
      </c>
      <c r="J88" s="11">
        <f>J86+J77+J60</f>
        <v>12</v>
      </c>
      <c r="K88" s="12">
        <f t="shared" si="10"/>
        <v>35.140108748056718</v>
      </c>
    </row>
    <row r="89" spans="1:11">
      <c r="A89" s="4"/>
      <c r="B89" s="5"/>
      <c r="C89" s="6"/>
      <c r="D89" s="6"/>
      <c r="E89" s="10"/>
      <c r="F89" s="10"/>
      <c r="G89" s="10"/>
      <c r="H89" s="10"/>
      <c r="I89" s="10"/>
      <c r="J89" s="6"/>
      <c r="K89" s="10"/>
    </row>
    <row r="90" spans="1:11" s="21" customFormat="1">
      <c r="A90" s="4"/>
      <c r="B90" s="5" t="s">
        <v>99</v>
      </c>
      <c r="C90" s="5">
        <f>'[1]Summary '!AZ67</f>
        <v>76</v>
      </c>
      <c r="D90" s="5">
        <f>'[1]Summary '!AZ128</f>
        <v>1871656</v>
      </c>
      <c r="E90" s="12">
        <f>'[1]Summary '!AZ189</f>
        <v>1123.6408866005163</v>
      </c>
      <c r="F90" s="12">
        <f>'[1]Summary '!AZ250</f>
        <v>2951.2887465669355</v>
      </c>
      <c r="G90" s="12">
        <f>'[1]Summary '!AZ311</f>
        <v>-1827.6478599664188</v>
      </c>
      <c r="H90" s="12">
        <f>'[1]Summary '!AZ372</f>
        <v>65718.239499853895</v>
      </c>
      <c r="I90" s="12">
        <f>'[1]Summary '!AZ433</f>
        <v>66441.11035993688</v>
      </c>
      <c r="J90" s="11">
        <f>'[1]Summary '!AZ494</f>
        <v>0</v>
      </c>
      <c r="K90" s="12">
        <f>'[1]Summary '!AZ555</f>
        <v>0</v>
      </c>
    </row>
    <row r="91" spans="1:11">
      <c r="A91" s="26"/>
      <c r="B91" s="18"/>
      <c r="C91" s="18"/>
      <c r="D91" s="18"/>
      <c r="E91" s="18"/>
      <c r="F91" s="18"/>
      <c r="G91" s="18"/>
      <c r="H91" s="18"/>
      <c r="I91" s="18"/>
      <c r="J91" s="18"/>
      <c r="K91" s="18"/>
    </row>
    <row r="93" spans="1:11">
      <c r="C93" s="28"/>
      <c r="D93" s="27"/>
      <c r="E93" s="19"/>
      <c r="F93" s="19"/>
      <c r="G93" s="19"/>
      <c r="H93" s="19"/>
      <c r="I93" s="19"/>
      <c r="J93" s="28"/>
      <c r="K93" s="19"/>
    </row>
    <row r="94" spans="1:11">
      <c r="C94" s="28"/>
      <c r="D94" s="27"/>
      <c r="E94" s="19"/>
      <c r="F94" s="19"/>
      <c r="G94" s="19"/>
      <c r="H94" s="19"/>
      <c r="I94" s="19"/>
      <c r="J94" s="28"/>
      <c r="K94" s="19"/>
    </row>
    <row r="95" spans="1:11">
      <c r="C95" s="28"/>
      <c r="D95" s="27"/>
      <c r="E95" s="19"/>
      <c r="F95" s="19"/>
      <c r="G95" s="19"/>
      <c r="H95" s="19"/>
      <c r="I95" s="19"/>
      <c r="J95" s="28"/>
      <c r="K95" s="19"/>
    </row>
    <row r="96" spans="1:11">
      <c r="C96" s="27"/>
      <c r="D96" s="27"/>
      <c r="E96" s="27"/>
      <c r="F96" s="27"/>
      <c r="J96" s="27"/>
    </row>
    <row r="97" spans="3:10">
      <c r="C97" s="27"/>
      <c r="D97" s="27"/>
      <c r="E97" s="27"/>
      <c r="F97" s="27"/>
      <c r="J97" s="27"/>
    </row>
    <row r="98" spans="3:10">
      <c r="C98" s="27"/>
      <c r="D98" s="27"/>
      <c r="E98" s="27"/>
      <c r="F98" s="27"/>
      <c r="J98" s="27"/>
    </row>
    <row r="99" spans="3:10">
      <c r="C99" s="27"/>
      <c r="D99" s="27"/>
      <c r="E99" s="27"/>
      <c r="F99" s="27"/>
      <c r="J99" s="27"/>
    </row>
  </sheetData>
  <mergeCells count="1">
    <mergeCell ref="A1:K1"/>
  </mergeCells>
  <printOptions horizontalCentered="1"/>
  <pageMargins left="0.7" right="0.7" top="0.75" bottom="0.75" header="0.3" footer="0.3"/>
  <pageSetup paperSize="8" scale="74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Klassify>
  <SNO>1</SNO>
  <KDate>2023-03-08 17:20:12</KDate>
  <Classification>SEBI-CONFIDENTIAL</Classification>
  <Subclassification/>
  <HostName>MUM0112409</HostName>
  <Domain_User>SEBINT/2409</Domain_User>
  <IPAdd>10.21.77.158</IPAdd>
  <FilePath>E:\IMD\RAC 1\MCR\Feb 2023\Web\MCR- February 2023.xlsx</FilePath>
  <KID>70B5E867E1BB638138928122619960</KID>
  <UniqueName/>
  <Suggested/>
  <Justification/>
</Klassify>
</file>

<file path=customXml/itemProps1.xml><?xml version="1.0" encoding="utf-8"?>
<ds:datastoreItem xmlns:ds="http://schemas.openxmlformats.org/officeDocument/2006/customXml" ds:itemID="{3C908E39-8272-4050-BC0F-5B7F7B40EBE9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2023-05-09T09:01:43Z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lassification">
    <vt:lpwstr>SEBI-CONFIDENTIAL</vt:lpwstr>
  </property>
  <property fmtid="{D5CDD505-2E9C-101B-9397-08002B2CF9AE}" pid="3" name="Rules">
    <vt:lpwstr/>
  </property>
  <property fmtid="{D5CDD505-2E9C-101B-9397-08002B2CF9AE}" pid="4" name="KID">
    <vt:lpwstr>70B5E867E1BB638138928122619960</vt:lpwstr>
  </property>
</Properties>
</file>