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.xml" ContentType="application/vnd.openxmlformats-officedocument.customXmlProperties+xml"/>
</Types>
</file>

<file path=_rels/.rels>&#65279;<?xml version="1.0" encoding="utf-8"?><Relationships xmlns="http://schemas.openxmlformats.org/package/2006/relationships"><Relationship Type="http://schemas.openxmlformats.org/package/2006/relationships/metadata/core-properties" Target="docProps/core.xml" Id="rId3" /><Relationship Type="http://schemas.openxmlformats.org/package/2006/relationships/metadata/thumbnail" Target="docProps/thumbnail.wmf" Id="rId2" /><Relationship Type="http://schemas.openxmlformats.org/officeDocument/2006/relationships/officeDocument" Target="xl/workbook.xml" Id="rId1" /><Relationship Type="http://schemas.openxmlformats.org/officeDocument/2006/relationships/extended-properties" Target="docProps/app.xml" Id="rId4" /><Relationship Type="http://schemas.openxmlformats.org/officeDocument/2006/relationships/custom-properties" Target="/docProps/custom.xml" Id="R48acbaef8c914a50" 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="http://schemas.openxmlformats.org/spreadsheetml/2006/main" mc:Ignorable="x15">
  <x:fileVersion appName="xl" lastEdited="6" lowestEdited="6" rupBuild="14420"/>
  <x:workbookPr defaultThemeVersion="153222"/>
  <mc:AlternateContent xmlns:mc="http://schemas.openxmlformats.org/markup-compatibility/2006">
    <mc:Choice Requires="x15">
      <x15ac:absPath xmlns:x15ac="http://schemas.microsoft.com/office/spreadsheetml/2010/11/ac" url="C:\Users\2412\Desktop\February\Web\"/>
    </mc:Choice>
  </mc:AlternateContent>
  <x:bookViews>
    <x:workbookView xWindow="0" yWindow="0" windowWidth="20490" windowHeight="7455"/>
  </x:bookViews>
  <x:sheets>
    <x:sheet name="MSTAT" sheetId="1" r:id="rId1"/>
  </x:sheets>
  <x:externalReferences>
    <x:externalReference r:id="rId2"/>
  </x:externalReferences>
  <x:definedNames>
    <x:definedName name="_xlnm.Print_Area" localSheetId="0">MSTAT!$A$1:$K$90</x:definedName>
  </x:definedNames>
  <x:calcPr calcId="152511"/>
  <x:extLst>
    <x:ext xmlns:x15="http://schemas.microsoft.com/office/spreadsheetml/2010/11/main" uri="{140A7094-0E35-4892-8432-C4D2E57EDEB5}">
      <x15:workbookPr chartTrackingRefBase="1"/>
    </x:ext>
  </x:extLst>
</x:workbook>
</file>

<file path=xl/calcChain.xml><?xml version="1.0" encoding="utf-8"?>
<calcChain xmlns="http://schemas.openxmlformats.org/spreadsheetml/2006/main">
  <c r="K90" i="1" l="1"/>
  <c r="J90" i="1"/>
  <c r="I90" i="1"/>
  <c r="H90" i="1"/>
  <c r="G90" i="1"/>
  <c r="F90" i="1"/>
  <c r="E90" i="1"/>
  <c r="D90" i="1"/>
  <c r="C90" i="1"/>
  <c r="K86" i="1"/>
  <c r="J86" i="1"/>
  <c r="I86" i="1"/>
  <c r="K84" i="1"/>
  <c r="J84" i="1"/>
  <c r="I84" i="1"/>
  <c r="H84" i="1"/>
  <c r="G84" i="1"/>
  <c r="F84" i="1"/>
  <c r="E84" i="1"/>
  <c r="D84" i="1"/>
  <c r="C84" i="1"/>
  <c r="K82" i="1"/>
  <c r="J82" i="1"/>
  <c r="I82" i="1"/>
  <c r="H82" i="1"/>
  <c r="G82" i="1"/>
  <c r="F82" i="1"/>
  <c r="E82" i="1"/>
  <c r="D82" i="1"/>
  <c r="C82" i="1"/>
  <c r="K80" i="1"/>
  <c r="J80" i="1"/>
  <c r="I80" i="1"/>
  <c r="H80" i="1"/>
  <c r="H86" i="1" s="1"/>
  <c r="G80" i="1"/>
  <c r="G86" i="1" s="1"/>
  <c r="F80" i="1"/>
  <c r="F86" i="1" s="1"/>
  <c r="E80" i="1"/>
  <c r="E86" i="1" s="1"/>
  <c r="D80" i="1"/>
  <c r="D86" i="1" s="1"/>
  <c r="C80" i="1"/>
  <c r="C86" i="1" s="1"/>
  <c r="K75" i="1"/>
  <c r="J75" i="1"/>
  <c r="I75" i="1"/>
  <c r="H75" i="1"/>
  <c r="G75" i="1"/>
  <c r="F75" i="1"/>
  <c r="E75" i="1"/>
  <c r="D75" i="1"/>
  <c r="C75" i="1"/>
  <c r="C73" i="1"/>
  <c r="K72" i="1"/>
  <c r="J72" i="1"/>
  <c r="I72" i="1"/>
  <c r="I73" i="1" s="1"/>
  <c r="H72" i="1"/>
  <c r="H73" i="1" s="1"/>
  <c r="G72" i="1"/>
  <c r="G73" i="1" s="1"/>
  <c r="F72" i="1"/>
  <c r="F73" i="1" s="1"/>
  <c r="E72" i="1"/>
  <c r="D72" i="1"/>
  <c r="C72" i="1"/>
  <c r="K71" i="1"/>
  <c r="K73" i="1" s="1"/>
  <c r="J71" i="1"/>
  <c r="J73" i="1" s="1"/>
  <c r="I71" i="1"/>
  <c r="H71" i="1"/>
  <c r="G71" i="1"/>
  <c r="F71" i="1"/>
  <c r="E71" i="1"/>
  <c r="E73" i="1" s="1"/>
  <c r="D71" i="1"/>
  <c r="D73" i="1" s="1"/>
  <c r="C71" i="1"/>
  <c r="K68" i="1"/>
  <c r="K77" i="1" s="1"/>
  <c r="J68" i="1"/>
  <c r="J77" i="1" s="1"/>
  <c r="K67" i="1"/>
  <c r="J67" i="1"/>
  <c r="I67" i="1"/>
  <c r="H67" i="1"/>
  <c r="G67" i="1"/>
  <c r="F67" i="1"/>
  <c r="E67" i="1"/>
  <c r="D67" i="1"/>
  <c r="C67" i="1"/>
  <c r="K66" i="1"/>
  <c r="J66" i="1"/>
  <c r="I66" i="1"/>
  <c r="H66" i="1"/>
  <c r="G66" i="1"/>
  <c r="F66" i="1"/>
  <c r="E66" i="1"/>
  <c r="D66" i="1"/>
  <c r="C66" i="1"/>
  <c r="K65" i="1"/>
  <c r="J65" i="1"/>
  <c r="I65" i="1"/>
  <c r="I68" i="1" s="1"/>
  <c r="I77" i="1" s="1"/>
  <c r="H65" i="1"/>
  <c r="G65" i="1"/>
  <c r="G68" i="1" s="1"/>
  <c r="G77" i="1" s="1"/>
  <c r="F65" i="1"/>
  <c r="E65" i="1"/>
  <c r="D65" i="1"/>
  <c r="D68" i="1" s="1"/>
  <c r="D77" i="1" s="1"/>
  <c r="C65" i="1"/>
  <c r="C68" i="1" s="1"/>
  <c r="C77" i="1" s="1"/>
  <c r="K64" i="1"/>
  <c r="J64" i="1"/>
  <c r="I64" i="1"/>
  <c r="H64" i="1"/>
  <c r="H68" i="1" s="1"/>
  <c r="G64" i="1"/>
  <c r="F64" i="1"/>
  <c r="F68" i="1" s="1"/>
  <c r="E64" i="1"/>
  <c r="E68" i="1" s="1"/>
  <c r="E77" i="1" s="1"/>
  <c r="D64" i="1"/>
  <c r="C64" i="1"/>
  <c r="D58" i="1"/>
  <c r="C58" i="1"/>
  <c r="K57" i="1"/>
  <c r="J57" i="1"/>
  <c r="I57" i="1"/>
  <c r="H57" i="1"/>
  <c r="G57" i="1"/>
  <c r="F57" i="1"/>
  <c r="E57" i="1"/>
  <c r="D57" i="1"/>
  <c r="C57" i="1"/>
  <c r="K56" i="1"/>
  <c r="J56" i="1"/>
  <c r="I56" i="1"/>
  <c r="H56" i="1"/>
  <c r="G56" i="1"/>
  <c r="F56" i="1"/>
  <c r="E56" i="1"/>
  <c r="D56" i="1"/>
  <c r="C56" i="1"/>
  <c r="K55" i="1"/>
  <c r="J55" i="1"/>
  <c r="J58" i="1" s="1"/>
  <c r="I55" i="1"/>
  <c r="I58" i="1" s="1"/>
  <c r="H55" i="1"/>
  <c r="G55" i="1"/>
  <c r="F55" i="1"/>
  <c r="E55" i="1"/>
  <c r="D55" i="1"/>
  <c r="C55" i="1"/>
  <c r="K54" i="1"/>
  <c r="K58" i="1" s="1"/>
  <c r="J54" i="1"/>
  <c r="I54" i="1"/>
  <c r="H54" i="1"/>
  <c r="H58" i="1" s="1"/>
  <c r="G54" i="1"/>
  <c r="G58" i="1" s="1"/>
  <c r="F54" i="1"/>
  <c r="F58" i="1" s="1"/>
  <c r="E54" i="1"/>
  <c r="E58" i="1" s="1"/>
  <c r="D54" i="1"/>
  <c r="C54" i="1"/>
  <c r="K51" i="1"/>
  <c r="K50" i="1"/>
  <c r="J50" i="1"/>
  <c r="J51" i="1" s="1"/>
  <c r="I50" i="1"/>
  <c r="H50" i="1"/>
  <c r="G50" i="1"/>
  <c r="G51" i="1" s="1"/>
  <c r="F50" i="1"/>
  <c r="F51" i="1" s="1"/>
  <c r="E50" i="1"/>
  <c r="E51" i="1" s="1"/>
  <c r="D50" i="1"/>
  <c r="D51" i="1" s="1"/>
  <c r="C50" i="1"/>
  <c r="K49" i="1"/>
  <c r="J49" i="1"/>
  <c r="I49" i="1"/>
  <c r="I51" i="1" s="1"/>
  <c r="H49" i="1"/>
  <c r="H51" i="1" s="1"/>
  <c r="G49" i="1"/>
  <c r="F49" i="1"/>
  <c r="E49" i="1"/>
  <c r="D49" i="1"/>
  <c r="C49" i="1"/>
  <c r="C51" i="1" s="1"/>
  <c r="K46" i="1"/>
  <c r="J46" i="1"/>
  <c r="K45" i="1"/>
  <c r="J45" i="1"/>
  <c r="I45" i="1"/>
  <c r="H45" i="1"/>
  <c r="G45" i="1"/>
  <c r="F45" i="1"/>
  <c r="E45" i="1"/>
  <c r="D45" i="1"/>
  <c r="C45" i="1"/>
  <c r="K44" i="1"/>
  <c r="J44" i="1"/>
  <c r="I44" i="1"/>
  <c r="H44" i="1"/>
  <c r="G44" i="1"/>
  <c r="F44" i="1"/>
  <c r="E44" i="1"/>
  <c r="D44" i="1"/>
  <c r="C44" i="1"/>
  <c r="K43" i="1"/>
  <c r="J43" i="1"/>
  <c r="I43" i="1"/>
  <c r="H43" i="1"/>
  <c r="G43" i="1"/>
  <c r="F43" i="1"/>
  <c r="E43" i="1"/>
  <c r="D43" i="1"/>
  <c r="C43" i="1"/>
  <c r="K42" i="1"/>
  <c r="J42" i="1"/>
  <c r="I42" i="1"/>
  <c r="H42" i="1"/>
  <c r="G42" i="1"/>
  <c r="F42" i="1"/>
  <c r="E42" i="1"/>
  <c r="D42" i="1"/>
  <c r="C42" i="1"/>
  <c r="K41" i="1"/>
  <c r="J41" i="1"/>
  <c r="I41" i="1"/>
  <c r="I46" i="1" s="1"/>
  <c r="H41" i="1"/>
  <c r="H46" i="1" s="1"/>
  <c r="G41" i="1"/>
  <c r="G46" i="1" s="1"/>
  <c r="F41" i="1"/>
  <c r="F46" i="1" s="1"/>
  <c r="E41" i="1"/>
  <c r="E46" i="1" s="1"/>
  <c r="D41" i="1"/>
  <c r="D46" i="1" s="1"/>
  <c r="C41" i="1"/>
  <c r="C46" i="1" s="1"/>
  <c r="K40" i="1"/>
  <c r="J40" i="1"/>
  <c r="I40" i="1"/>
  <c r="H40" i="1"/>
  <c r="G40" i="1"/>
  <c r="F40" i="1"/>
  <c r="E40" i="1"/>
  <c r="D40" i="1"/>
  <c r="C40" i="1"/>
  <c r="K37" i="1"/>
  <c r="K36" i="1"/>
  <c r="J36" i="1"/>
  <c r="I36" i="1"/>
  <c r="H36" i="1"/>
  <c r="G36" i="1"/>
  <c r="F36" i="1"/>
  <c r="E36" i="1"/>
  <c r="D36" i="1"/>
  <c r="C36" i="1"/>
  <c r="K35" i="1"/>
  <c r="J35" i="1"/>
  <c r="I35" i="1"/>
  <c r="H35" i="1"/>
  <c r="G35" i="1"/>
  <c r="F35" i="1"/>
  <c r="E35" i="1"/>
  <c r="D35" i="1"/>
  <c r="C35" i="1"/>
  <c r="K34" i="1"/>
  <c r="J34" i="1"/>
  <c r="I34" i="1"/>
  <c r="H34" i="1"/>
  <c r="G34" i="1"/>
  <c r="F34" i="1"/>
  <c r="E34" i="1"/>
  <c r="D34" i="1"/>
  <c r="C34" i="1"/>
  <c r="K33" i="1"/>
  <c r="J33" i="1"/>
  <c r="I33" i="1"/>
  <c r="H33" i="1"/>
  <c r="G33" i="1"/>
  <c r="F33" i="1"/>
  <c r="E33" i="1"/>
  <c r="D33" i="1"/>
  <c r="C33" i="1"/>
  <c r="K32" i="1"/>
  <c r="J32" i="1"/>
  <c r="I32" i="1"/>
  <c r="H32" i="1"/>
  <c r="G32" i="1"/>
  <c r="F32" i="1"/>
  <c r="E32" i="1"/>
  <c r="D32" i="1"/>
  <c r="C32" i="1"/>
  <c r="K31" i="1"/>
  <c r="J31" i="1"/>
  <c r="I31" i="1"/>
  <c r="H31" i="1"/>
  <c r="G31" i="1"/>
  <c r="F31" i="1"/>
  <c r="E31" i="1"/>
  <c r="D31" i="1"/>
  <c r="C31" i="1"/>
  <c r="K30" i="1"/>
  <c r="J30" i="1"/>
  <c r="J37" i="1" s="1"/>
  <c r="I30" i="1"/>
  <c r="I37" i="1" s="1"/>
  <c r="H30" i="1"/>
  <c r="H37" i="1" s="1"/>
  <c r="G30" i="1"/>
  <c r="G37" i="1" s="1"/>
  <c r="F30" i="1"/>
  <c r="F37" i="1" s="1"/>
  <c r="E30" i="1"/>
  <c r="D30" i="1"/>
  <c r="C30" i="1"/>
  <c r="K29" i="1"/>
  <c r="J29" i="1"/>
  <c r="I29" i="1"/>
  <c r="H29" i="1"/>
  <c r="G29" i="1"/>
  <c r="F29" i="1"/>
  <c r="E29" i="1"/>
  <c r="D29" i="1"/>
  <c r="C29" i="1"/>
  <c r="K28" i="1"/>
  <c r="J28" i="1"/>
  <c r="I28" i="1"/>
  <c r="H28" i="1"/>
  <c r="G28" i="1"/>
  <c r="F28" i="1"/>
  <c r="E28" i="1"/>
  <c r="D28" i="1"/>
  <c r="C28" i="1"/>
  <c r="K27" i="1"/>
  <c r="J27" i="1"/>
  <c r="I27" i="1"/>
  <c r="H27" i="1"/>
  <c r="G27" i="1"/>
  <c r="F27" i="1"/>
  <c r="E27" i="1"/>
  <c r="E37" i="1" s="1"/>
  <c r="D27" i="1"/>
  <c r="C27" i="1"/>
  <c r="K26" i="1"/>
  <c r="J26" i="1"/>
  <c r="I26" i="1"/>
  <c r="H26" i="1"/>
  <c r="G26" i="1"/>
  <c r="F26" i="1"/>
  <c r="E26" i="1"/>
  <c r="D26" i="1"/>
  <c r="D37" i="1" s="1"/>
  <c r="C26" i="1"/>
  <c r="C37" i="1" s="1"/>
  <c r="K60" i="1"/>
  <c r="G60" i="1"/>
  <c r="D60" i="1"/>
  <c r="C60" i="1"/>
  <c r="K88" i="1" l="1"/>
  <c r="E60" i="1"/>
  <c r="F60" i="1"/>
  <c r="H60" i="1"/>
  <c r="I60" i="1"/>
  <c r="I88" i="1" s="1"/>
  <c r="J60" i="1"/>
  <c r="J88" i="1" s="1"/>
  <c r="C88" i="1"/>
  <c r="F77" i="1"/>
  <c r="D88" i="1"/>
  <c r="E88" i="1"/>
  <c r="H77" i="1"/>
  <c r="F88" i="1"/>
  <c r="G88" i="1"/>
  <c r="H88" i="1"/>
</calcChain>
</file>

<file path=xl/sharedStrings.xml><?xml version="1.0" encoding="utf-8"?>
<sst xmlns="http://schemas.openxmlformats.org/spreadsheetml/2006/main" count="153" uniqueCount="110">
  <si>
    <t>STATUS OF MUTUAL FUNDS INDUSTRY IN INDIA FOR THE PERIOD APRIL 1, 2021 - FEBRUARY 28, 2022</t>
  </si>
  <si>
    <t>Sr. No.</t>
  </si>
  <si>
    <t>Scheme Category</t>
  </si>
  <si>
    <t>No. of schemes as on Febraury 28, 2022</t>
  </si>
  <si>
    <t>No. of Folios as on Febraury 28, 2022</t>
  </si>
  <si>
    <t>Funds mobilized for the period (Since April 01, 2021 to Febraury 28, 2022)
 INR in crore</t>
  </si>
  <si>
    <t>Repurchase/ Redemption for the period (Since April 01, 2021 to Febraury 28, 2022)
 INR in crore</t>
  </si>
  <si>
    <t>Net Inflow (+ve)/ Outflow (-ve) for the period (Since April 01, 2021 to Febraury 28, 2022)
 INR in crore</t>
  </si>
  <si>
    <t>Net Assets Under Management as on Febraury 28, 2022
 INR in crore</t>
  </si>
  <si>
    <t>Average Net Assets under Management for the February, 2021 
 INR in crore</t>
  </si>
  <si>
    <t>No. of segregated portfolios created as on Febraury 28, 2022</t>
  </si>
  <si>
    <t>Net Assets Under Management in segregated portfolios as on Febraury 28, 2022
 INR in crore</t>
  </si>
  <si>
    <t>(1)</t>
  </si>
  <si>
    <t>(2)</t>
  </si>
  <si>
    <t>(3)</t>
  </si>
  <si>
    <t>(4)</t>
  </si>
  <si>
    <t>(5)</t>
  </si>
  <si>
    <t>(6)</t>
  </si>
  <si>
    <t>(7)</t>
  </si>
  <si>
    <t>(8)</t>
  </si>
  <si>
    <t>(9)</t>
  </si>
  <si>
    <t>(10)</t>
  </si>
  <si>
    <t>(11)</t>
  </si>
  <si>
    <t>A</t>
  </si>
  <si>
    <t>Open ended Schemes</t>
  </si>
  <si>
    <t>I</t>
  </si>
  <si>
    <t>Income/Debt Oriented Schemes</t>
  </si>
  <si>
    <t>i.</t>
  </si>
  <si>
    <t>Overnight Fund</t>
  </si>
  <si>
    <t>ii.</t>
  </si>
  <si>
    <t>Liquid Fund</t>
  </si>
  <si>
    <t>iii.</t>
  </si>
  <si>
    <t>Ultra Short Duration Fund</t>
  </si>
  <si>
    <t>iv.</t>
  </si>
  <si>
    <t>Low Duration Fund</t>
  </si>
  <si>
    <t>v.</t>
  </si>
  <si>
    <t>Money Market Fund</t>
  </si>
  <si>
    <t>vi.</t>
  </si>
  <si>
    <t>Short Duration Fund</t>
  </si>
  <si>
    <t>vii.</t>
  </si>
  <si>
    <t>Medium Duration Fund</t>
  </si>
  <si>
    <t>viii.</t>
  </si>
  <si>
    <t>Medium to Long Duration Fund</t>
  </si>
  <si>
    <t>ix.</t>
  </si>
  <si>
    <t>Long Duration Fund</t>
  </si>
  <si>
    <t>x.</t>
  </si>
  <si>
    <t>Dynamic Bond Fund</t>
  </si>
  <si>
    <t>xi.</t>
  </si>
  <si>
    <t>Corporate Bond Fund</t>
  </si>
  <si>
    <t>xii.</t>
  </si>
  <si>
    <t>Credit Risk Fund</t>
  </si>
  <si>
    <t>xiii.</t>
  </si>
  <si>
    <t>Banking and PSU Fund</t>
  </si>
  <si>
    <t>xiv.</t>
  </si>
  <si>
    <t>Gilt Fund</t>
  </si>
  <si>
    <t>xv.</t>
  </si>
  <si>
    <t>Gilt Fund with 10 year constant duration Fund</t>
  </si>
  <si>
    <t>xvi.</t>
  </si>
  <si>
    <t>Floater Fund</t>
  </si>
  <si>
    <t>Sub total - I</t>
  </si>
  <si>
    <t>II</t>
  </si>
  <si>
    <t>Growth/Equity Oriented Schemes</t>
  </si>
  <si>
    <t>Multi Cap Fund</t>
  </si>
  <si>
    <t>Large Cap Fund</t>
  </si>
  <si>
    <t>Large &amp; Mid Cap Fund</t>
  </si>
  <si>
    <t>Mid Cap Fund</t>
  </si>
  <si>
    <t>Small Cap Fund</t>
  </si>
  <si>
    <t>Dividend Yield Fund</t>
  </si>
  <si>
    <t>Value Fund/Contra Fund</t>
  </si>
  <si>
    <t>Focused Fund</t>
  </si>
  <si>
    <t>Sectoral/Thematic Funds</t>
  </si>
  <si>
    <t>ELSS</t>
  </si>
  <si>
    <t>Flexi Cap Fund</t>
  </si>
  <si>
    <t>Sub total - II</t>
  </si>
  <si>
    <t>III</t>
  </si>
  <si>
    <t>Hybrid Schemes</t>
  </si>
  <si>
    <t>Conservative Hybrid Fund</t>
  </si>
  <si>
    <t>Balanced Hybrid Fund/ Aggressive Hybrid Fund</t>
  </si>
  <si>
    <t>Dynamic Asset Allocation / Balanced Advantage Fund</t>
  </si>
  <si>
    <t>Multi Asset Allocation Fund</t>
  </si>
  <si>
    <t>Arbitrage Fund</t>
  </si>
  <si>
    <t>Equity Savings Fund</t>
  </si>
  <si>
    <t>Sub total - III</t>
  </si>
  <si>
    <t>IV</t>
  </si>
  <si>
    <t>Solution Oriented  Schemes</t>
  </si>
  <si>
    <t>Retirement Fund</t>
  </si>
  <si>
    <t>Childrens' Fund</t>
  </si>
  <si>
    <t>Sub total - IV</t>
  </si>
  <si>
    <t>V</t>
  </si>
  <si>
    <t>Other Schemes</t>
  </si>
  <si>
    <t>Index Funds</t>
  </si>
  <si>
    <t>Gold ETFs</t>
  </si>
  <si>
    <t>Other ETFs</t>
  </si>
  <si>
    <t>Fund of funds investing overseas</t>
  </si>
  <si>
    <t>Sub total - V</t>
  </si>
  <si>
    <t>Total A-Open ended Schemes</t>
  </si>
  <si>
    <t>B</t>
  </si>
  <si>
    <t>Close  Ended Schemes</t>
  </si>
  <si>
    <t>Fixed Term Plan</t>
  </si>
  <si>
    <t>Capital Protection Oriented  Schemes</t>
  </si>
  <si>
    <t xml:space="preserve">Infrastructure Debt Fund </t>
  </si>
  <si>
    <t>Other Debt Scheme</t>
  </si>
  <si>
    <t>Sub total</t>
  </si>
  <si>
    <t>Other Equity Schemes</t>
  </si>
  <si>
    <t>Total B -Close ended Schemes</t>
  </si>
  <si>
    <t>C</t>
  </si>
  <si>
    <t>Interval Schemes</t>
  </si>
  <si>
    <t>Total C -Interval Schemes</t>
  </si>
  <si>
    <t>Grand Total</t>
  </si>
  <si>
    <t>Fund of Funds Scheme (Domestic)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</si>
</sst>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b/>
      <sz val="14"/>
      <name val="Trebuchet MS"/>
      <family val="2"/>
    </font>
    <font>
      <b/>
      <sz val="10"/>
      <name val="Arial"/>
      <family val="2"/>
    </font>
    <font>
      <sz val="10"/>
      <name val="Trebuchet MS"/>
      <family val="2"/>
    </font>
    <font>
      <b/>
      <sz val="10"/>
      <name val="Arial Narrow"/>
      <family val="2"/>
    </font>
    <font>
      <b/>
      <sz val="10"/>
      <name val="Trebuchet MS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 applyNumberFormat="0" applyFill="0" applyBorder="0" applyAlignment="0" applyProtection="0"/>
    <xf numFmtId="9" fontId="6" fillId="0" borderId="0" applyFont="0" applyFill="0" applyBorder="0" applyAlignment="0" applyProtection="0"/>
  </cellStyleXfs>
  <cellXfs count="30">
    <xf numFmtId="0" fontId="0" fillId="0" borderId="0" xfId="0"/>
    <xf numFmtId="2" fontId="1" fillId="0" borderId="0" xfId="0" applyNumberFormat="1" applyFont="1" applyFill="1" applyBorder="1" applyAlignment="1">
      <alignment horizontal="center" vertical="center"/>
    </xf>
    <xf numFmtId="2" fontId="1" fillId="0" borderId="0" xfId="0" applyNumberFormat="1" applyFont="1" applyFill="1" applyBorder="1" applyAlignment="1">
      <alignment vertical="center"/>
    </xf>
    <xf numFmtId="0" fontId="0" fillId="0" borderId="0" xfId="0" applyFill="1" applyBorder="1" applyAlignment="1">
      <alignment vertical="center"/>
    </xf>
    <xf numFmtId="2" fontId="1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2" fontId="3" fillId="0" borderId="0" xfId="0" applyNumberFormat="1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4" fillId="0" borderId="1" xfId="0" quotePrefix="1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0" fillId="0" borderId="1" xfId="0" applyFill="1" applyBorder="1" applyAlignment="1">
      <alignment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/>
    </xf>
    <xf numFmtId="1" fontId="0" fillId="0" borderId="1" xfId="0" applyNumberFormat="1" applyFill="1" applyBorder="1" applyAlignment="1">
      <alignment vertical="center"/>
    </xf>
    <xf numFmtId="2" fontId="0" fillId="0" borderId="1" xfId="0" applyNumberFormat="1" applyFill="1" applyBorder="1" applyAlignment="1">
      <alignment vertical="center"/>
    </xf>
    <xf numFmtId="1" fontId="2" fillId="0" borderId="1" xfId="0" applyNumberFormat="1" applyFont="1" applyFill="1" applyBorder="1" applyAlignment="1">
      <alignment vertical="center"/>
    </xf>
    <xf numFmtId="2" fontId="2" fillId="0" borderId="1" xfId="0" applyNumberFormat="1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1" fontId="0" fillId="0" borderId="1" xfId="0" applyNumberFormat="1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/>
    </xf>
    <xf numFmtId="1" fontId="0" fillId="0" borderId="1" xfId="0" applyNumberForma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1" fontId="3" fillId="0" borderId="0" xfId="1" applyNumberFormat="1" applyFont="1" applyFill="1" applyBorder="1" applyAlignment="1">
      <alignment vertical="center"/>
    </xf>
    <xf numFmtId="1" fontId="3" fillId="0" borderId="0" xfId="0" applyNumberFormat="1" applyFont="1" applyFill="1" applyBorder="1" applyAlignment="1">
      <alignment vertic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3" /><Relationship Type="http://schemas.openxmlformats.org/officeDocument/2006/relationships/externalLink" Target="externalLinks/externalLink1.xml" Id="rId2" /><Relationship Type="http://schemas.openxmlformats.org/officeDocument/2006/relationships/worksheet" Target="worksheets/sheet1.xml" Id="rId1" /><Relationship Type="http://schemas.openxmlformats.org/officeDocument/2006/relationships/calcChain" Target="calcChain.xml" Id="rId6" /><Relationship Type="http://schemas.openxmlformats.org/officeDocument/2006/relationships/sharedStrings" Target="sharedStrings.xml" Id="rId5" /><Relationship Type="http://schemas.openxmlformats.org/officeDocument/2006/relationships/styles" Target="styles.xml" Id="rId4" /><Relationship Type="http://schemas.openxmlformats.org/officeDocument/2006/relationships/customXml" Target="/customXML/item.xml" Id="R641eb897" 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Data\MCR\2022\February\Raw%20files\AAMAIN%20-February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. Table 32"/>
      <sheetName val="Summary "/>
      <sheetName val="MSTAT"/>
      <sheetName val="February 22MFData"/>
      <sheetName val="Prev. Month"/>
      <sheetName val="1Monthpriorto Prev.Month"/>
      <sheetName val="Diff Pre n Current"/>
      <sheetName val="Same Month Last Yr"/>
      <sheetName val="For PQ n ED"/>
      <sheetName val="MF Data"/>
      <sheetName val="Compa"/>
      <sheetName val="Prev. Month compa"/>
      <sheetName val="Inflow"/>
      <sheetName val="Complaints"/>
      <sheetName val="Top 10"/>
      <sheetName val="Top 10 table"/>
      <sheetName val="Prev Month Last Year"/>
      <sheetName val="Dash Board"/>
      <sheetName val="Vs index"/>
      <sheetName val="New Format"/>
    </sheetNames>
    <sheetDataSet>
      <sheetData sheetId="0"/>
      <sheetData sheetId="1">
        <row r="24">
          <cell r="AZ24">
            <v>14</v>
          </cell>
        </row>
        <row r="25">
          <cell r="AZ25">
            <v>32</v>
          </cell>
        </row>
        <row r="26">
          <cell r="AZ26">
            <v>27</v>
          </cell>
        </row>
        <row r="27">
          <cell r="AZ27">
            <v>27</v>
          </cell>
        </row>
        <row r="28">
          <cell r="AZ28">
            <v>24</v>
          </cell>
        </row>
        <row r="29">
          <cell r="AZ29">
            <v>8</v>
          </cell>
        </row>
        <row r="30">
          <cell r="AZ30">
            <v>22</v>
          </cell>
        </row>
        <row r="31">
          <cell r="AZ31">
            <v>26</v>
          </cell>
        </row>
        <row r="32">
          <cell r="AZ32">
            <v>117</v>
          </cell>
        </row>
        <row r="33">
          <cell r="AZ33">
            <v>40</v>
          </cell>
        </row>
        <row r="34">
          <cell r="AZ34">
            <v>31</v>
          </cell>
        </row>
        <row r="36">
          <cell r="AZ36">
            <v>21</v>
          </cell>
        </row>
        <row r="37">
          <cell r="AZ37">
            <v>33</v>
          </cell>
        </row>
        <row r="38">
          <cell r="AZ38">
            <v>26</v>
          </cell>
        </row>
        <row r="39">
          <cell r="AZ39">
            <v>10</v>
          </cell>
        </row>
        <row r="40">
          <cell r="AZ40">
            <v>25</v>
          </cell>
        </row>
        <row r="41">
          <cell r="AZ41">
            <v>22</v>
          </cell>
        </row>
        <row r="43">
          <cell r="AZ43">
            <v>25</v>
          </cell>
        </row>
        <row r="44">
          <cell r="AZ44">
            <v>10</v>
          </cell>
        </row>
        <row r="46">
          <cell r="AZ46">
            <v>78</v>
          </cell>
        </row>
        <row r="47">
          <cell r="AZ47">
            <v>11</v>
          </cell>
        </row>
        <row r="48">
          <cell r="AZ48">
            <v>119</v>
          </cell>
        </row>
        <row r="49">
          <cell r="AZ49">
            <v>44</v>
          </cell>
        </row>
        <row r="52">
          <cell r="AZ52">
            <v>289</v>
          </cell>
        </row>
        <row r="53">
          <cell r="AZ53">
            <v>13</v>
          </cell>
        </row>
        <row r="54">
          <cell r="AZ54">
            <v>8</v>
          </cell>
        </row>
        <row r="55">
          <cell r="AZ55">
            <v>1</v>
          </cell>
        </row>
        <row r="57">
          <cell r="AZ57">
            <v>20</v>
          </cell>
        </row>
        <row r="58">
          <cell r="AZ58">
            <v>18</v>
          </cell>
        </row>
        <row r="60">
          <cell r="AZ60">
            <v>0</v>
          </cell>
        </row>
        <row r="62">
          <cell r="AZ62">
            <v>21</v>
          </cell>
        </row>
        <row r="63">
          <cell r="AZ63">
            <v>0</v>
          </cell>
        </row>
        <row r="64">
          <cell r="AZ64">
            <v>0</v>
          </cell>
        </row>
        <row r="67">
          <cell r="AZ67">
            <v>70</v>
          </cell>
        </row>
        <row r="85">
          <cell r="AZ85">
            <v>2651738</v>
          </cell>
        </row>
        <row r="86">
          <cell r="AZ86">
            <v>12313521</v>
          </cell>
        </row>
        <row r="87">
          <cell r="AZ87">
            <v>6537977</v>
          </cell>
        </row>
        <row r="88">
          <cell r="AZ88">
            <v>8539929</v>
          </cell>
        </row>
        <row r="89">
          <cell r="AZ89">
            <v>7648110</v>
          </cell>
        </row>
        <row r="90">
          <cell r="AZ90">
            <v>561626</v>
          </cell>
        </row>
        <row r="91">
          <cell r="AZ91">
            <v>3989205</v>
          </cell>
        </row>
        <row r="92">
          <cell r="AZ92">
            <v>4933396</v>
          </cell>
        </row>
        <row r="93">
          <cell r="AZ93">
            <v>11682935</v>
          </cell>
        </row>
        <row r="94">
          <cell r="AZ94">
            <v>13540673</v>
          </cell>
        </row>
        <row r="95">
          <cell r="AZ95">
            <v>11520089</v>
          </cell>
        </row>
        <row r="97">
          <cell r="AZ97">
            <v>500024</v>
          </cell>
        </row>
        <row r="98">
          <cell r="AZ98">
            <v>5047228</v>
          </cell>
        </row>
        <row r="99">
          <cell r="AZ99">
            <v>4172282</v>
          </cell>
        </row>
        <row r="100">
          <cell r="AZ100">
            <v>786721</v>
          </cell>
        </row>
        <row r="101">
          <cell r="AZ101">
            <v>508631</v>
          </cell>
        </row>
        <row r="102">
          <cell r="AZ102">
            <v>350778</v>
          </cell>
        </row>
        <row r="104">
          <cell r="AZ104">
            <v>2679439</v>
          </cell>
        </row>
        <row r="105">
          <cell r="AZ105">
            <v>2891704</v>
          </cell>
        </row>
        <row r="107">
          <cell r="AZ107">
            <v>2342493</v>
          </cell>
        </row>
        <row r="108">
          <cell r="AZ108">
            <v>3774398</v>
          </cell>
        </row>
        <row r="109">
          <cell r="AZ109">
            <v>9785826</v>
          </cell>
        </row>
        <row r="110">
          <cell r="AZ110">
            <v>1244247</v>
          </cell>
        </row>
        <row r="113">
          <cell r="AZ113">
            <v>187938</v>
          </cell>
        </row>
        <row r="114">
          <cell r="AZ114">
            <v>30733</v>
          </cell>
        </row>
        <row r="115">
          <cell r="AZ115">
            <v>80</v>
          </cell>
        </row>
        <row r="116">
          <cell r="AZ116">
            <v>717</v>
          </cell>
        </row>
        <row r="118">
          <cell r="AZ118">
            <v>315996</v>
          </cell>
        </row>
        <row r="119">
          <cell r="AZ119">
            <v>132558</v>
          </cell>
        </row>
        <row r="121">
          <cell r="AZ121">
            <v>0</v>
          </cell>
        </row>
        <row r="123">
          <cell r="AZ123">
            <v>3081</v>
          </cell>
        </row>
        <row r="124">
          <cell r="AZ124">
            <v>0</v>
          </cell>
        </row>
        <row r="125">
          <cell r="AZ125">
            <v>0</v>
          </cell>
        </row>
        <row r="128">
          <cell r="AZ128">
            <v>1717085</v>
          </cell>
        </row>
        <row r="146">
          <cell r="AZ146">
            <v>24037.817556105856</v>
          </cell>
        </row>
        <row r="147">
          <cell r="AZ147">
            <v>44422.326282129441</v>
          </cell>
        </row>
        <row r="148">
          <cell r="AZ148">
            <v>26636.783102789013</v>
          </cell>
        </row>
        <row r="149">
          <cell r="AZ149">
            <v>37799.063322834038</v>
          </cell>
        </row>
        <row r="150">
          <cell r="AZ150">
            <v>29484.681362073527</v>
          </cell>
        </row>
        <row r="151">
          <cell r="AZ151">
            <v>2266.7768236830993</v>
          </cell>
        </row>
        <row r="152">
          <cell r="AZ152">
            <v>13099.553840923913</v>
          </cell>
        </row>
        <row r="153">
          <cell r="AZ153">
            <v>29090.893015085792</v>
          </cell>
        </row>
        <row r="154">
          <cell r="AZ154">
            <v>63027.75007681932</v>
          </cell>
        </row>
        <row r="155">
          <cell r="AZ155">
            <v>17056.772978937475</v>
          </cell>
        </row>
        <row r="156">
          <cell r="AZ156">
            <v>67704.308947224286</v>
          </cell>
        </row>
        <row r="158">
          <cell r="AZ158">
            <v>8925.1603719300638</v>
          </cell>
        </row>
        <row r="159">
          <cell r="AZ159">
            <v>29083.158398336047</v>
          </cell>
        </row>
        <row r="160">
          <cell r="AZ160">
            <v>79913.011086696817</v>
          </cell>
        </row>
        <row r="161">
          <cell r="AZ161">
            <v>5346.833699740404</v>
          </cell>
        </row>
        <row r="162">
          <cell r="AZ162">
            <v>113932.54103503157</v>
          </cell>
        </row>
        <row r="163">
          <cell r="AZ163">
            <v>12358.264769770247</v>
          </cell>
        </row>
        <row r="165">
          <cell r="AZ165">
            <v>2136.3544852939972</v>
          </cell>
        </row>
        <row r="166">
          <cell r="AZ166">
            <v>959.34419078499991</v>
          </cell>
        </row>
        <row r="168">
          <cell r="AZ168">
            <v>42150.329760318447</v>
          </cell>
        </row>
        <row r="169">
          <cell r="AZ169">
            <v>4588.2178011099995</v>
          </cell>
        </row>
        <row r="170">
          <cell r="AZ170">
            <v>127619.63609914799</v>
          </cell>
        </row>
        <row r="171">
          <cell r="AZ171">
            <v>14598.365847274046</v>
          </cell>
        </row>
        <row r="174">
          <cell r="AZ174">
            <v>4401.4674623150004</v>
          </cell>
        </row>
        <row r="175">
          <cell r="AZ175">
            <v>0</v>
          </cell>
        </row>
        <row r="176">
          <cell r="AZ176">
            <v>0</v>
          </cell>
        </row>
        <row r="177">
          <cell r="AZ177">
            <v>0</v>
          </cell>
        </row>
        <row r="179">
          <cell r="AZ179">
            <v>0</v>
          </cell>
        </row>
        <row r="180">
          <cell r="AZ180">
            <v>0</v>
          </cell>
        </row>
        <row r="182">
          <cell r="AZ182">
            <v>0</v>
          </cell>
        </row>
        <row r="184">
          <cell r="AZ184">
            <v>472.38503391199993</v>
          </cell>
        </row>
        <row r="185">
          <cell r="AZ185">
            <v>0</v>
          </cell>
        </row>
        <row r="186">
          <cell r="AZ186">
            <v>0</v>
          </cell>
        </row>
        <row r="189">
          <cell r="AZ189">
            <v>22496.653307538669</v>
          </cell>
        </row>
        <row r="207">
          <cell r="AZ207">
            <v>5576.0229101998884</v>
          </cell>
        </row>
        <row r="208">
          <cell r="AZ208">
            <v>33956.190055781553</v>
          </cell>
        </row>
        <row r="209">
          <cell r="AZ209">
            <v>15067.154908863029</v>
          </cell>
        </row>
        <row r="210">
          <cell r="AZ210">
            <v>23683.446621490024</v>
          </cell>
        </row>
        <row r="211">
          <cell r="AZ211">
            <v>21064.53282079945</v>
          </cell>
        </row>
        <row r="212">
          <cell r="AZ212">
            <v>1172.8719439612987</v>
          </cell>
        </row>
        <row r="213">
          <cell r="AZ213">
            <v>13897.419405833811</v>
          </cell>
        </row>
        <row r="214">
          <cell r="AZ214">
            <v>15403.287730305066</v>
          </cell>
        </row>
        <row r="215">
          <cell r="AZ215">
            <v>36206.388704743062</v>
          </cell>
        </row>
        <row r="216">
          <cell r="AZ216">
            <v>18281.483838295415</v>
          </cell>
        </row>
        <row r="217">
          <cell r="AZ217">
            <v>34376.650377443031</v>
          </cell>
        </row>
        <row r="219">
          <cell r="AZ219">
            <v>4569.0272137292868</v>
          </cell>
        </row>
        <row r="220">
          <cell r="AZ220">
            <v>26816.984970811911</v>
          </cell>
        </row>
        <row r="221">
          <cell r="AZ221">
            <v>24634.925102642013</v>
          </cell>
        </row>
        <row r="222">
          <cell r="AZ222">
            <v>4041.7426953994468</v>
          </cell>
        </row>
        <row r="223">
          <cell r="AZ223">
            <v>84379.97061918574</v>
          </cell>
        </row>
        <row r="224">
          <cell r="AZ224">
            <v>6292.4359263951392</v>
          </cell>
        </row>
        <row r="226">
          <cell r="AZ226">
            <v>1454.0023368478896</v>
          </cell>
        </row>
        <row r="227">
          <cell r="AZ227">
            <v>517.80508375599993</v>
          </cell>
        </row>
        <row r="229">
          <cell r="AZ229">
            <v>9693.2245116313061</v>
          </cell>
        </row>
        <row r="230">
          <cell r="AZ230">
            <v>2252.7408451652068</v>
          </cell>
        </row>
        <row r="231">
          <cell r="AZ231">
            <v>53676.790672117022</v>
          </cell>
        </row>
        <row r="232">
          <cell r="AZ232">
            <v>3904.3910889626868</v>
          </cell>
        </row>
        <row r="235">
          <cell r="AZ235">
            <v>77844.131552326988</v>
          </cell>
        </row>
        <row r="236">
          <cell r="AZ236">
            <v>1070.606642347002</v>
          </cell>
        </row>
        <row r="237">
          <cell r="AZ237">
            <v>319.00415644900005</v>
          </cell>
        </row>
        <row r="238">
          <cell r="AZ238">
            <v>681.48556369100015</v>
          </cell>
        </row>
        <row r="240">
          <cell r="AZ240">
            <v>1027.903287566</v>
          </cell>
        </row>
        <row r="241">
          <cell r="AZ241">
            <v>9071.5834618293466</v>
          </cell>
        </row>
        <row r="243">
          <cell r="AZ243">
            <v>0</v>
          </cell>
        </row>
        <row r="245">
          <cell r="AZ245">
            <v>34.308326303000008</v>
          </cell>
        </row>
        <row r="246">
          <cell r="AZ246">
            <v>0</v>
          </cell>
        </row>
        <row r="247">
          <cell r="AZ247">
            <v>0</v>
          </cell>
        </row>
        <row r="250">
          <cell r="AZ250">
            <v>6829.2664975544421</v>
          </cell>
        </row>
        <row r="268">
          <cell r="AZ268">
            <v>18461.79464590596</v>
          </cell>
        </row>
        <row r="269">
          <cell r="AZ269">
            <v>10466.136226347882</v>
          </cell>
        </row>
        <row r="270">
          <cell r="AZ270">
            <v>11569.61819392598</v>
          </cell>
        </row>
        <row r="271">
          <cell r="AZ271">
            <v>14115.616701344021</v>
          </cell>
        </row>
        <row r="272">
          <cell r="AZ272">
            <v>8420.1485412740712</v>
          </cell>
        </row>
        <row r="273">
          <cell r="AZ273">
            <v>1093.9048797218006</v>
          </cell>
        </row>
        <row r="274">
          <cell r="AZ274">
            <v>-797.86556490989972</v>
          </cell>
        </row>
        <row r="275">
          <cell r="AZ275">
            <v>13687.595284780728</v>
          </cell>
        </row>
        <row r="276">
          <cell r="AZ276">
            <v>26821.361372076262</v>
          </cell>
        </row>
        <row r="277">
          <cell r="AZ277">
            <v>-1224.7108593679445</v>
          </cell>
        </row>
        <row r="278">
          <cell r="AZ278">
            <v>33327.658569781255</v>
          </cell>
        </row>
        <row r="280">
          <cell r="AZ280">
            <v>4356.1331582007806</v>
          </cell>
        </row>
        <row r="281">
          <cell r="AZ281">
            <v>2266.1734275241379</v>
          </cell>
        </row>
        <row r="282">
          <cell r="AZ282">
            <v>55278.085984054793</v>
          </cell>
        </row>
        <row r="283">
          <cell r="AZ283">
            <v>1305.0910043409581</v>
          </cell>
        </row>
        <row r="284">
          <cell r="AZ284">
            <v>29552.570415855818</v>
          </cell>
        </row>
        <row r="285">
          <cell r="AZ285">
            <v>6065.8288433751068</v>
          </cell>
        </row>
        <row r="287">
          <cell r="AZ287">
            <v>682.35214844610744</v>
          </cell>
        </row>
        <row r="288">
          <cell r="AZ288">
            <v>441.53910702899998</v>
          </cell>
        </row>
        <row r="290">
          <cell r="AZ290">
            <v>32457.105248687156</v>
          </cell>
        </row>
        <row r="291">
          <cell r="AZ291">
            <v>2335.4769559447927</v>
          </cell>
        </row>
        <row r="292">
          <cell r="AZ292">
            <v>73942.845427030959</v>
          </cell>
        </row>
        <row r="293">
          <cell r="AZ293">
            <v>10693.974758311359</v>
          </cell>
        </row>
        <row r="296">
          <cell r="AZ296">
            <v>-73442.664090011996</v>
          </cell>
        </row>
        <row r="297">
          <cell r="AZ297">
            <v>-1070.606642347002</v>
          </cell>
        </row>
        <row r="298">
          <cell r="AZ298">
            <v>-319.00415644899999</v>
          </cell>
        </row>
        <row r="299">
          <cell r="AZ299">
            <v>-681.48556369100015</v>
          </cell>
        </row>
        <row r="301">
          <cell r="AZ301">
            <v>-1027.903287566</v>
          </cell>
        </row>
        <row r="302">
          <cell r="AZ302">
            <v>-9071.5834618293466</v>
          </cell>
        </row>
        <row r="304">
          <cell r="AZ304">
            <v>0</v>
          </cell>
        </row>
        <row r="306">
          <cell r="AZ306">
            <v>438.07670760899993</v>
          </cell>
        </row>
        <row r="307">
          <cell r="AZ307">
            <v>0</v>
          </cell>
        </row>
        <row r="308">
          <cell r="AZ308">
            <v>0</v>
          </cell>
        </row>
        <row r="311">
          <cell r="AZ311">
            <v>15667.386809984226</v>
          </cell>
        </row>
        <row r="329">
          <cell r="AZ329">
            <v>42784.365854005409</v>
          </cell>
        </row>
        <row r="330">
          <cell r="AZ330">
            <v>216794.4918551739</v>
          </cell>
        </row>
        <row r="331">
          <cell r="AZ331">
            <v>103409.11616208861</v>
          </cell>
        </row>
        <row r="332">
          <cell r="AZ332">
            <v>152548.48632318655</v>
          </cell>
        </row>
        <row r="333">
          <cell r="AZ333">
            <v>100406.65771583634</v>
          </cell>
        </row>
        <row r="334">
          <cell r="AZ334">
            <v>9421.9934477609022</v>
          </cell>
        </row>
        <row r="335">
          <cell r="AZ335">
            <v>75627.002442827856</v>
          </cell>
        </row>
        <row r="336">
          <cell r="AZ336">
            <v>92851.304609997795</v>
          </cell>
        </row>
        <row r="337">
          <cell r="AZ337">
            <v>143324.59250936902</v>
          </cell>
        </row>
        <row r="338">
          <cell r="AZ338">
            <v>141035.58978858675</v>
          </cell>
        </row>
        <row r="339">
          <cell r="AZ339">
            <v>216341.2359670611</v>
          </cell>
        </row>
        <row r="341">
          <cell r="AZ341">
            <v>20600.269167315335</v>
          </cell>
        </row>
        <row r="342">
          <cell r="AZ342">
            <v>144280.94487070607</v>
          </cell>
        </row>
        <row r="343">
          <cell r="AZ343">
            <v>173638.78702740549</v>
          </cell>
        </row>
        <row r="344">
          <cell r="AZ344">
            <v>18933.022803004515</v>
          </cell>
        </row>
        <row r="345">
          <cell r="AZ345">
            <v>101515.15534280275</v>
          </cell>
        </row>
        <row r="346">
          <cell r="AZ346">
            <v>16572.224341942485</v>
          </cell>
        </row>
        <row r="348">
          <cell r="AZ348">
            <v>15931.046516472748</v>
          </cell>
        </row>
        <row r="349">
          <cell r="AZ349">
            <v>12770.421307701843</v>
          </cell>
        </row>
        <row r="351">
          <cell r="AZ351">
            <v>54737.453657956838</v>
          </cell>
        </row>
        <row r="352">
          <cell r="AZ352">
            <v>18727.924460521506</v>
          </cell>
        </row>
        <row r="353">
          <cell r="AZ353">
            <v>391436.13644345768</v>
          </cell>
        </row>
        <row r="354">
          <cell r="AZ354">
            <v>22072.050024774981</v>
          </cell>
        </row>
        <row r="357">
          <cell r="AZ357">
            <v>48296.480409728982</v>
          </cell>
        </row>
        <row r="358">
          <cell r="AZ358">
            <v>1610.6871947673103</v>
          </cell>
        </row>
        <row r="359">
          <cell r="AZ359">
            <v>1973.2428180578663</v>
          </cell>
        </row>
        <row r="360">
          <cell r="AZ360">
            <v>59.898514513400002</v>
          </cell>
        </row>
        <row r="362">
          <cell r="AZ362">
            <v>3664.581030983386</v>
          </cell>
        </row>
        <row r="363">
          <cell r="AZ363">
            <v>4937.3025155372216</v>
          </cell>
        </row>
        <row r="365">
          <cell r="AZ365">
            <v>0</v>
          </cell>
        </row>
        <row r="367">
          <cell r="AZ367">
            <v>596.36790391085947</v>
          </cell>
        </row>
        <row r="368">
          <cell r="AZ368">
            <v>0</v>
          </cell>
        </row>
        <row r="369">
          <cell r="AZ369">
            <v>0</v>
          </cell>
        </row>
        <row r="372">
          <cell r="AZ372">
            <v>46166.265409822256</v>
          </cell>
        </row>
        <row r="390">
          <cell r="AZ390">
            <v>43982.250235739986</v>
          </cell>
        </row>
        <row r="391">
          <cell r="AZ391">
            <v>221872.9206207481</v>
          </cell>
        </row>
        <row r="392">
          <cell r="AZ392">
            <v>105755.02975587833</v>
          </cell>
        </row>
        <row r="393">
          <cell r="AZ393">
            <v>155730.27312762447</v>
          </cell>
        </row>
        <row r="394">
          <cell r="AZ394">
            <v>103996.05416715481</v>
          </cell>
        </row>
        <row r="395">
          <cell r="AZ395">
            <v>9536.8539305625545</v>
          </cell>
        </row>
        <row r="396">
          <cell r="AZ396">
            <v>77609.625969030021</v>
          </cell>
        </row>
        <row r="397">
          <cell r="AZ397">
            <v>94308.040951129573</v>
          </cell>
        </row>
        <row r="398">
          <cell r="AZ398">
            <v>145538.96679683958</v>
          </cell>
        </row>
        <row r="399">
          <cell r="AZ399">
            <v>144887.95931840662</v>
          </cell>
        </row>
        <row r="400">
          <cell r="AZ400">
            <v>221329.59373850041</v>
          </cell>
        </row>
        <row r="402">
          <cell r="AZ402">
            <v>20825.942083611506</v>
          </cell>
        </row>
        <row r="403">
          <cell r="AZ403">
            <v>146840.95601957254</v>
          </cell>
        </row>
        <row r="404">
          <cell r="AZ404">
            <v>176087.93745051592</v>
          </cell>
        </row>
        <row r="405">
          <cell r="AZ405">
            <v>20254.764630385518</v>
          </cell>
        </row>
        <row r="406">
          <cell r="AZ406">
            <v>116408.23235222035</v>
          </cell>
        </row>
        <row r="407">
          <cell r="AZ407">
            <v>17109.2519530639</v>
          </cell>
        </row>
        <row r="409">
          <cell r="AZ409">
            <v>16232.399004384855</v>
          </cell>
        </row>
        <row r="410">
          <cell r="AZ410">
            <v>13009.950997923457</v>
          </cell>
        </row>
        <row r="412">
          <cell r="AZ412">
            <v>52099.859540850492</v>
          </cell>
        </row>
        <row r="413">
          <cell r="AZ413">
            <v>18193.625599032071</v>
          </cell>
        </row>
        <row r="414">
          <cell r="AZ414">
            <v>391859.57617235353</v>
          </cell>
        </row>
        <row r="415">
          <cell r="AZ415">
            <v>22280.390818197218</v>
          </cell>
        </row>
        <row r="418">
          <cell r="AZ418">
            <v>48108.465445272734</v>
          </cell>
        </row>
        <row r="419">
          <cell r="AZ419">
            <v>1613.8576249218947</v>
          </cell>
        </row>
        <row r="420">
          <cell r="AZ420">
            <v>1964.3845789259981</v>
          </cell>
        </row>
        <row r="421">
          <cell r="AZ421">
            <v>60.410114541655709</v>
          </cell>
        </row>
        <row r="423">
          <cell r="AZ423">
            <v>3787.5842668665655</v>
          </cell>
        </row>
        <row r="424">
          <cell r="AZ424">
            <v>5124.2105333937452</v>
          </cell>
        </row>
        <row r="426">
          <cell r="AZ426">
            <v>0</v>
          </cell>
        </row>
        <row r="428">
          <cell r="AZ428">
            <v>567.64606863816471</v>
          </cell>
        </row>
        <row r="429">
          <cell r="AZ429">
            <v>0</v>
          </cell>
        </row>
        <row r="430">
          <cell r="AZ430">
            <v>0</v>
          </cell>
        </row>
        <row r="433">
          <cell r="AZ433">
            <v>45916.729589049944</v>
          </cell>
        </row>
        <row r="451">
          <cell r="AZ451">
            <v>0</v>
          </cell>
        </row>
        <row r="452">
          <cell r="AZ452">
            <v>0</v>
          </cell>
        </row>
        <row r="453">
          <cell r="AZ453">
            <v>0</v>
          </cell>
        </row>
        <row r="454">
          <cell r="AZ454">
            <v>0</v>
          </cell>
        </row>
        <row r="455">
          <cell r="AZ455">
            <v>0</v>
          </cell>
        </row>
        <row r="456">
          <cell r="AZ456">
            <v>0</v>
          </cell>
        </row>
        <row r="457">
          <cell r="AZ457">
            <v>0</v>
          </cell>
        </row>
        <row r="458">
          <cell r="AZ458">
            <v>0</v>
          </cell>
        </row>
        <row r="459">
          <cell r="AZ459">
            <v>0</v>
          </cell>
        </row>
        <row r="460">
          <cell r="AZ460">
            <v>0</v>
          </cell>
        </row>
        <row r="461">
          <cell r="AZ461">
            <v>0</v>
          </cell>
        </row>
        <row r="463">
          <cell r="AZ463">
            <v>1</v>
          </cell>
        </row>
        <row r="464">
          <cell r="AZ464">
            <v>2</v>
          </cell>
        </row>
        <row r="465">
          <cell r="AZ465">
            <v>0</v>
          </cell>
        </row>
        <row r="466">
          <cell r="AZ466">
            <v>0</v>
          </cell>
        </row>
        <row r="467">
          <cell r="AZ467">
            <v>0</v>
          </cell>
        </row>
        <row r="468">
          <cell r="AZ468">
            <v>2</v>
          </cell>
        </row>
        <row r="470">
          <cell r="AZ470">
            <v>0</v>
          </cell>
        </row>
        <row r="471">
          <cell r="AZ471">
            <v>0</v>
          </cell>
        </row>
        <row r="473">
          <cell r="AZ473">
            <v>0</v>
          </cell>
        </row>
        <row r="474">
          <cell r="AZ474">
            <v>0</v>
          </cell>
        </row>
        <row r="475">
          <cell r="AZ475">
            <v>0</v>
          </cell>
        </row>
        <row r="476">
          <cell r="AZ476">
            <v>0</v>
          </cell>
        </row>
        <row r="479">
          <cell r="AZ479">
            <v>0</v>
          </cell>
        </row>
        <row r="480">
          <cell r="AZ480">
            <v>0</v>
          </cell>
        </row>
        <row r="481">
          <cell r="AZ481">
            <v>0</v>
          </cell>
        </row>
        <row r="482">
          <cell r="AZ482">
            <v>0</v>
          </cell>
        </row>
        <row r="484">
          <cell r="AZ484">
            <v>0</v>
          </cell>
        </row>
        <row r="485">
          <cell r="AZ485">
            <v>0</v>
          </cell>
        </row>
        <row r="487">
          <cell r="AZ487">
            <v>0</v>
          </cell>
        </row>
        <row r="489">
          <cell r="AZ489">
            <v>0</v>
          </cell>
        </row>
        <row r="490">
          <cell r="AZ490">
            <v>0</v>
          </cell>
        </row>
        <row r="491">
          <cell r="AZ491">
            <v>0</v>
          </cell>
        </row>
        <row r="494">
          <cell r="AZ494">
            <v>0</v>
          </cell>
        </row>
        <row r="512">
          <cell r="AZ512">
            <v>0</v>
          </cell>
        </row>
        <row r="513">
          <cell r="AZ513">
            <v>0</v>
          </cell>
        </row>
        <row r="514">
          <cell r="AZ514">
            <v>0</v>
          </cell>
        </row>
        <row r="515">
          <cell r="AZ515">
            <v>0</v>
          </cell>
        </row>
        <row r="516">
          <cell r="AZ516">
            <v>0</v>
          </cell>
        </row>
        <row r="517">
          <cell r="AZ517">
            <v>0</v>
          </cell>
        </row>
        <row r="518">
          <cell r="AZ518">
            <v>0</v>
          </cell>
        </row>
        <row r="519">
          <cell r="AZ519">
            <v>0</v>
          </cell>
        </row>
        <row r="520">
          <cell r="AZ520">
            <v>0</v>
          </cell>
        </row>
        <row r="521">
          <cell r="AZ521">
            <v>0</v>
          </cell>
        </row>
        <row r="522">
          <cell r="AZ522">
            <v>0</v>
          </cell>
        </row>
        <row r="524">
          <cell r="AZ524">
            <v>0</v>
          </cell>
        </row>
        <row r="525">
          <cell r="AZ525">
            <v>9.3272369400714599</v>
          </cell>
        </row>
        <row r="526">
          <cell r="AZ526">
            <v>0</v>
          </cell>
        </row>
        <row r="527">
          <cell r="AZ527">
            <v>0</v>
          </cell>
        </row>
        <row r="528">
          <cell r="AZ528">
            <v>0</v>
          </cell>
        </row>
        <row r="529">
          <cell r="AZ529">
            <v>25.81287180798526</v>
          </cell>
        </row>
        <row r="531">
          <cell r="AZ531">
            <v>0</v>
          </cell>
        </row>
        <row r="532">
          <cell r="AZ532">
            <v>0</v>
          </cell>
        </row>
        <row r="534">
          <cell r="AZ534">
            <v>0</v>
          </cell>
        </row>
        <row r="535">
          <cell r="AZ535">
            <v>0</v>
          </cell>
        </row>
        <row r="536">
          <cell r="AZ536">
            <v>0</v>
          </cell>
        </row>
        <row r="537">
          <cell r="AZ537">
            <v>0</v>
          </cell>
        </row>
        <row r="540">
          <cell r="AZ540">
            <v>0</v>
          </cell>
        </row>
        <row r="541">
          <cell r="AZ541">
            <v>0</v>
          </cell>
        </row>
        <row r="542">
          <cell r="AZ542">
            <v>0</v>
          </cell>
        </row>
        <row r="543">
          <cell r="AZ543">
            <v>0</v>
          </cell>
        </row>
        <row r="545">
          <cell r="AZ545">
            <v>0</v>
          </cell>
        </row>
        <row r="546">
          <cell r="AZ546">
            <v>0</v>
          </cell>
        </row>
        <row r="548">
          <cell r="AZ548">
            <v>0</v>
          </cell>
        </row>
        <row r="550">
          <cell r="AZ550">
            <v>0</v>
          </cell>
        </row>
        <row r="551">
          <cell r="AZ551">
            <v>0</v>
          </cell>
        </row>
        <row r="552">
          <cell r="AZ552">
            <v>0</v>
          </cell>
        </row>
        <row r="555">
          <cell r="AZ555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Sheet2">
    <x:pageSetUpPr fitToPage="1"/>
  </x:sheetPr>
  <x:dimension ref="A1:AA99"/>
  <x:sheetViews>
    <x:sheetView tabSelected="1" zoomScaleNormal="100" zoomScaleSheetLayoutView="100" workbookViewId="0">
      <x:pane xSplit="2" ySplit="3" topLeftCell="C4" activePane="bottomRight" state="frozen"/>
      <x:selection pane="topRight" activeCell="C1" sqref="C1"/>
      <x:selection pane="bottomLeft" activeCell="A8" sqref="A8"/>
      <x:selection pane="bottomRight" activeCell="D7" sqref="A3:K23"/>
    </x:sheetView>
  </x:sheetViews>
  <x:sheetFormatPr defaultColWidth="6.42578125" defaultRowHeight="15" x14ac:dyDescent="0.2"/>
  <x:cols>
    <x:col min="1" max="1" width="7.140625" style="9" customWidth="1"/>
    <x:col min="2" max="2" width="35" style="9" customWidth="1"/>
    <x:col min="3" max="3" width="8.7109375" style="9" bestFit="1" customWidth="1"/>
    <x:col min="4" max="4" width="11.5703125" style="9" bestFit="1" customWidth="1"/>
    <x:col min="5" max="5" width="16.7109375" style="9" customWidth="1"/>
    <x:col min="6" max="6" width="17.5703125" style="9" customWidth="1"/>
    <x:col min="7" max="7" width="17.7109375" style="29" customWidth="1"/>
    <x:col min="8" max="8" width="13.7109375" style="29" bestFit="1" customWidth="1"/>
    <x:col min="9" max="9" width="15.42578125" style="29" customWidth="1"/>
    <x:col min="10" max="10" width="9.42578125" style="9" customWidth="1"/>
    <x:col min="11" max="11" width="15.42578125" style="29" customWidth="1"/>
    <x:col min="12" max="12" width="6.42578125" style="9"/>
    <x:col min="13" max="13" width="9.42578125" style="9" bestFit="1" customWidth="1"/>
    <x:col min="14" max="16384" width="6.42578125" style="9"/>
  </x:cols>
  <x:sheetData>
    <x:row r="1" spans="1:27" s="3" customFormat="1" ht="18.75" x14ac:dyDescent="0.2">
      <x:c r="A1" s="1" t="s">
        <x:v>0</x:v>
      </x:c>
      <x:c r="B1" s="1"/>
      <x:c r="C1" s="1"/>
      <x:c r="D1" s="1"/>
      <x:c r="E1" s="1"/>
      <x:c r="F1" s="1"/>
      <x:c r="G1" s="1"/>
      <x:c r="H1" s="1"/>
      <x:c r="I1" s="1"/>
      <x:c r="J1" s="1"/>
      <x:c r="K1" s="1"/>
      <x:c r="L1" s="2"/>
      <x:c r="M1" s="2"/>
      <x:c r="N1" s="2"/>
      <x:c r="O1" s="2"/>
      <x:c r="P1" s="2"/>
      <x:c r="Q1" s="2"/>
      <x:c r="R1" s="2"/>
      <x:c r="S1" s="2"/>
      <x:c r="T1" s="2"/>
      <x:c r="U1" s="2"/>
      <x:c r="V1" s="2"/>
      <x:c r="W1" s="2"/>
      <x:c r="X1" s="2"/>
      <x:c r="Y1" s="2"/>
      <x:c r="Z1" s="2"/>
      <x:c r="AA1" s="2"/>
    </x:row>
    <x:row r="2" spans="1:27" s="3" customFormat="1" ht="18.75" x14ac:dyDescent="0.2">
      <x:c r="A2" s="4"/>
      <x:c r="B2" s="4"/>
      <x:c r="C2" s="4"/>
      <x:c r="D2" s="4"/>
      <x:c r="E2" s="4"/>
      <x:c r="F2" s="4"/>
      <x:c r="G2" s="4"/>
      <x:c r="H2" s="4"/>
      <x:c r="I2" s="5"/>
      <x:c r="J2" s="4"/>
      <x:c r="K2" s="5"/>
      <x:c r="L2" s="4"/>
      <x:c r="M2" s="4"/>
      <x:c r="N2" s="4"/>
      <x:c r="O2" s="4"/>
      <x:c r="P2" s="4"/>
      <x:c r="Q2" s="4"/>
      <x:c r="R2" s="4"/>
      <x:c r="S2" s="4"/>
      <x:c r="T2" s="4"/>
      <x:c r="U2" s="4"/>
      <x:c r="V2" s="4"/>
      <x:c r="W2" s="4"/>
      <x:c r="X2" s="4"/>
      <x:c r="Y2" s="4"/>
      <x:c r="Z2" s="4"/>
      <x:c r="AA2" s="4"/>
    </x:row>
    <x:row r="3" spans="1:27" ht="114.75" x14ac:dyDescent="0.2">
      <x:c r="A3" s="6" t="s">
        <x:v>1</x:v>
      </x:c>
      <x:c r="B3" s="7" t="s">
        <x:v>2</x:v>
      </x:c>
      <x:c r="C3" s="7" t="s">
        <x:v>3</x:v>
      </x:c>
      <x:c r="D3" s="7" t="s">
        <x:v>4</x:v>
      </x:c>
      <x:c r="E3" s="7" t="s">
        <x:v>5</x:v>
      </x:c>
      <x:c r="F3" s="7" t="s">
        <x:v>6</x:v>
      </x:c>
      <x:c r="G3" s="7" t="s">
        <x:v>7</x:v>
      </x:c>
      <x:c r="H3" s="7" t="s">
        <x:v>8</x:v>
      </x:c>
      <x:c r="I3" s="7" t="s">
        <x:v>9</x:v>
      </x:c>
      <x:c r="J3" s="7" t="s">
        <x:v>10</x:v>
      </x:c>
      <x:c r="K3" s="7" t="s">
        <x:v>11</x:v>
      </x:c>
      <x:c r="L3" s="8"/>
      <x:c r="M3" s="8"/>
      <x:c r="N3" s="8"/>
      <x:c r="O3" s="8"/>
      <x:c r="P3" s="8"/>
      <x:c r="Q3" s="8"/>
      <x:c r="R3" s="8"/>
      <x:c r="S3" s="8"/>
      <x:c r="T3" s="8"/>
      <x:c r="U3" s="8"/>
      <x:c r="V3" s="8"/>
      <x:c r="W3" s="8"/>
      <x:c r="X3" s="8"/>
      <x:c r="Y3" s="8"/>
      <x:c r="Z3" s="8"/>
    </x:row>
    <x:row r="4" spans="1:27" x14ac:dyDescent="0.2">
      <x:c r="A4" s="10" t="s">
        <x:v>12</x:v>
      </x:c>
      <x:c r="B4" s="10" t="s">
        <x:v>13</x:v>
      </x:c>
      <x:c r="C4" s="10" t="s">
        <x:v>14</x:v>
      </x:c>
      <x:c r="D4" s="10" t="s">
        <x:v>15</x:v>
      </x:c>
      <x:c r="E4" s="10" t="s">
        <x:v>16</x:v>
      </x:c>
      <x:c r="F4" s="10" t="s">
        <x:v>17</x:v>
      </x:c>
      <x:c r="G4" s="10" t="s">
        <x:v>18</x:v>
      </x:c>
      <x:c r="H4" s="10" t="s">
        <x:v>19</x:v>
      </x:c>
      <x:c r="I4" s="10" t="s">
        <x:v>20</x:v>
      </x:c>
      <x:c r="J4" s="10" t="s">
        <x:v>21</x:v>
      </x:c>
      <x:c r="K4" s="10" t="s">
        <x:v>22</x:v>
      </x:c>
      <x:c r="L4" s="8"/>
      <x:c r="M4" s="8"/>
      <x:c r="N4" s="8"/>
      <x:c r="O4" s="8"/>
      <x:c r="P4" s="8"/>
      <x:c r="Q4" s="8"/>
      <x:c r="R4" s="8"/>
      <x:c r="S4" s="8"/>
      <x:c r="T4" s="8"/>
      <x:c r="U4" s="8"/>
      <x:c r="V4" s="8"/>
      <x:c r="W4" s="8"/>
      <x:c r="X4" s="8"/>
      <x:c r="Y4" s="8"/>
      <x:c r="Z4" s="8"/>
    </x:row>
    <x:row r="5" spans="1:27" x14ac:dyDescent="0.2">
      <x:c r="A5" s="11" t="s">
        <x:v>23</x:v>
      </x:c>
      <x:c r="B5" s="12" t="s">
        <x:v>24</x:v>
      </x:c>
      <x:c r="C5" s="13"/>
      <x:c r="D5" s="13"/>
      <x:c r="E5" s="13"/>
      <x:c r="F5" s="13"/>
      <x:c r="G5" s="13"/>
      <x:c r="H5" s="13"/>
      <x:c r="I5" s="13"/>
      <x:c r="J5" s="13"/>
      <x:c r="K5" s="13"/>
    </x:row>
    <x:row r="6" spans="1:27" x14ac:dyDescent="0.2">
      <x:c r="A6" s="11" t="s">
        <x:v>25</x:v>
      </x:c>
      <x:c r="B6" s="12" t="s">
        <x:v>26</x:v>
      </x:c>
      <x:c r="C6" s="13"/>
      <x:c r="D6" s="13"/>
      <x:c r="E6" s="13"/>
      <x:c r="F6" s="13"/>
      <x:c r="G6" s="13"/>
      <x:c r="H6" s="13"/>
      <x:c r="I6" s="13"/>
      <x:c r="J6" s="13"/>
      <x:c r="K6" s="13"/>
    </x:row>
    <x:row r="7" spans="1:27" x14ac:dyDescent="0.2">
      <x:c r="A7" s="14" t="s">
        <x:v>27</x:v>
      </x:c>
      <x:c r="B7" s="15" t="s">
        <x:v>28</x:v>
      </x:c>
      <x:c r="C7" s="16">
        <x:v>31</x:v>
      </x:c>
      <x:c r="D7" s="13">
        <x:v>524639</x:v>
      </x:c>
      <x:c r="E7" s="17">
        <x:v>3700192.0658747153</x:v>
      </x:c>
      <x:c r="F7" s="17">
        <x:v>3658777.6567829978</x:v>
      </x:c>
      <x:c r="G7" s="17">
        <x:v>41414.419091717427</x:v>
      </x:c>
      <x:c r="H7" s="17">
        <x:v>115555.28179516108</x:v>
      </x:c>
      <x:c r="I7" s="17">
        <x:v>127886.31205876528</x:v>
      </x:c>
      <x:c r="J7" s="16">
        <x:v>0</x:v>
      </x:c>
      <x:c r="K7" s="17">
        <x:v>0</x:v>
      </x:c>
      <x:c r="M7" s="8"/>
    </x:row>
    <x:row r="8" spans="1:27" x14ac:dyDescent="0.2">
      <x:c r="A8" s="14" t="s">
        <x:v>29</x:v>
      </x:c>
      <x:c r="B8" s="15" t="s">
        <x:v>30</x:v>
      </x:c>
      <x:c r="C8" s="16">
        <x:v>38</x:v>
      </x:c>
      <x:c r="D8" s="13">
        <x:v>1794706</x:v>
      </x:c>
      <x:c r="E8" s="17">
        <x:v>2760867.2076580194</x:v>
      </x:c>
      <x:c r="F8" s="17">
        <x:v>2719839.9740754324</x:v>
      </x:c>
      <x:c r="G8" s="17">
        <x:v>41027.22358259702</x:v>
      </x:c>
      <x:c r="H8" s="17">
        <x:v>389305.47827551205</x:v>
      </x:c>
      <x:c r="I8" s="17">
        <x:v>400295.06922641548</x:v>
      </x:c>
      <x:c r="J8" s="16">
        <x:v>0</x:v>
      </x:c>
      <x:c r="K8" s="17">
        <x:v>0</x:v>
      </x:c>
      <x:c r="M8" s="8"/>
    </x:row>
    <x:row r="9" spans="1:27" x14ac:dyDescent="0.2">
      <x:c r="A9" s="14" t="s">
        <x:v>31</x:v>
      </x:c>
      <x:c r="B9" s="15" t="s">
        <x:v>32</x:v>
      </x:c>
      <x:c r="C9" s="16">
        <x:v>27</x:v>
      </x:c>
      <x:c r="D9" s="13">
        <x:v>623294</x:v>
      </x:c>
      <x:c r="E9" s="17">
        <x:v>206365.77983858928</x:v>
      </x:c>
      <x:c r="F9" s="17">
        <x:v>206045.68509198885</x:v>
      </x:c>
      <x:c r="G9" s="17">
        <x:v>320.09474660049477</x:v>
      </x:c>
      <x:c r="H9" s="17">
        <x:v>90436.569895004039</x:v>
      </x:c>
      <x:c r="I9" s="17">
        <x:v>92519.74033914099</x:v>
      </x:c>
      <x:c r="J9" s="16">
        <x:v>0</x:v>
      </x:c>
      <x:c r="K9" s="17">
        <x:v>0</x:v>
      </x:c>
      <x:c r="M9" s="8"/>
    </x:row>
    <x:row r="10" spans="1:27" x14ac:dyDescent="0.2">
      <x:c r="A10" s="14" t="s">
        <x:v>33</x:v>
      </x:c>
      <x:c r="B10" s="15" t="s">
        <x:v>34</x:v>
      </x:c>
      <x:c r="C10" s="16">
        <x:v>23</x:v>
      </x:c>
      <x:c r="D10" s="13">
        <x:v>1072630</x:v>
      </x:c>
      <x:c r="E10" s="17">
        <x:v>219922.47631665759</x:v>
      </x:c>
      <x:c r="F10" s="17">
        <x:v>232823.2497033953</x:v>
      </x:c>
      <x:c r="G10" s="17">
        <x:v>-12900.763386737759</x:v>
      </x:c>
      <x:c r="H10" s="17">
        <x:v>121216.79496038161</x:v>
      </x:c>
      <x:c r="I10" s="17">
        <x:v>123862.88501190732</x:v>
      </x:c>
      <x:c r="J10" s="16">
        <x:v>2</x:v>
      </x:c>
      <x:c r="K10" s="17">
        <x:v>0</x:v>
      </x:c>
      <x:c r="M10" s="8"/>
    </x:row>
    <x:row r="11" spans="1:27" x14ac:dyDescent="0.2">
      <x:c r="A11" s="14" t="s">
        <x:v>35</x:v>
      </x:c>
      <x:c r="B11" s="15" t="s">
        <x:v>36</x:v>
      </x:c>
      <x:c r="C11" s="16">
        <x:v>20</x:v>
      </x:c>
      <x:c r="D11" s="13">
        <x:v>420963</x:v>
      </x:c>
      <x:c r="E11" s="17">
        <x:v>321860.01061919006</x:v>
      </x:c>
      <x:c r="F11" s="17">
        <x:v>296391.92413224792</x:v>
      </x:c>
      <x:c r="G11" s="17">
        <x:v>25468.076486942096</x:v>
      </x:c>
      <x:c r="H11" s="17">
        <x:v>119233.30425631785</x:v>
      </x:c>
      <x:c r="I11" s="17">
        <x:v>118168.42071097041</x:v>
      </x:c>
      <x:c r="J11" s="16">
        <x:v>0</x:v>
      </x:c>
      <x:c r="K11" s="17">
        <x:v>0</x:v>
      </x:c>
      <x:c r="M11" s="8"/>
    </x:row>
    <x:row r="12" spans="1:27" x14ac:dyDescent="0.2">
      <x:c r="A12" s="14" t="s">
        <x:v>37</x:v>
      </x:c>
      <x:c r="B12" s="15" t="s">
        <x:v>38</x:v>
      </x:c>
      <x:c r="C12" s="16">
        <x:v>26</x:v>
      </x:c>
      <x:c r="D12" s="13">
        <x:v>584821</x:v>
      </x:c>
      <x:c r="E12" s="17">
        <x:v>66986.545462103866</x:v>
      </x:c>
      <x:c r="F12" s="17">
        <x:v>87973.612948203721</x:v>
      </x:c>
      <x:c r="G12" s="17">
        <x:v>-20987.067486099848</x:v>
      </x:c>
      <x:c r="H12" s="17">
        <x:v>124564.16242907144</x:v>
      </x:c>
      <x:c r="I12" s="17">
        <x:v>132256.97823594036</x:v>
      </x:c>
      <x:c r="J12" s="16">
        <x:v>0</x:v>
      </x:c>
      <x:c r="K12" s="17">
        <x:v>0</x:v>
      </x:c>
      <x:c r="M12" s="8"/>
    </x:row>
    <x:row r="13" spans="1:27" x14ac:dyDescent="0.2">
      <x:c r="A13" s="14" t="s">
        <x:v>39</x:v>
      </x:c>
      <x:c r="B13" s="15" t="s">
        <x:v>40</x:v>
      </x:c>
      <x:c r="C13" s="16">
        <x:v>16</x:v>
      </x:c>
      <x:c r="D13" s="13">
        <x:v>283631</x:v>
      </x:c>
      <x:c r="E13" s="17">
        <x:v>14011.936745038889</x:v>
      </x:c>
      <x:c r="F13" s="17">
        <x:v>11761.031432209666</x:v>
      </x:c>
      <x:c r="G13" s="17">
        <x:v>2250.9053128292194</x:v>
      </x:c>
      <x:c r="H13" s="17">
        <x:v>33842.111199122861</x:v>
      </x:c>
      <x:c r="I13" s="17">
        <x:v>34173.997580482479</x:v>
      </x:c>
      <x:c r="J13" s="16">
        <x:v>3</x:v>
      </x:c>
      <x:c r="K13" s="17">
        <x:v>318.9283260817765</x:v>
      </x:c>
      <x:c r="M13" s="8"/>
    </x:row>
    <x:row r="14" spans="1:27" x14ac:dyDescent="0.2">
      <x:c r="A14" s="14" t="s">
        <x:v>41</x:v>
      </x:c>
      <x:c r="B14" s="15" t="s">
        <x:v>42</x:v>
      </x:c>
      <x:c r="C14" s="16">
        <x:v>13</x:v>
      </x:c>
      <x:c r="D14" s="13">
        <x:v>116571</x:v>
      </x:c>
      <x:c r="E14" s="17">
        <x:v>7724.0332718033987</x:v>
      </x:c>
      <x:c r="F14" s="17">
        <x:v>7444.2098186480007</x:v>
      </x:c>
      <x:c r="G14" s="17">
        <x:v>279.82345315539948</x:v>
      </x:c>
      <x:c r="H14" s="17">
        <x:v>11102.7969420146</x:v>
      </x:c>
      <x:c r="I14" s="17">
        <x:v>11908.726763286213</x:v>
      </x:c>
      <x:c r="J14" s="16">
        <x:v>0</x:v>
      </x:c>
      <x:c r="K14" s="17">
        <x:v>0</x:v>
      </x:c>
      <x:c r="M14" s="8"/>
    </x:row>
    <x:row r="15" spans="1:27" x14ac:dyDescent="0.2">
      <x:c r="A15" s="14" t="s">
        <x:v>43</x:v>
      </x:c>
      <x:c r="B15" s="15" t="s">
        <x:v>44</x:v>
      </x:c>
      <x:c r="C15" s="16">
        <x:v>2</x:v>
      </x:c>
      <x:c r="D15" s="13">
        <x:v>24765</x:v>
      </x:c>
      <x:c r="E15" s="17">
        <x:v>283.2489893099999</x:v>
      </x:c>
      <x:c r="F15" s="17">
        <x:v>385.46558623977819</x:v>
      </x:c>
      <x:c r="G15" s="17">
        <x:v>-102.21659692977823</x:v>
      </x:c>
      <x:c r="H15" s="17">
        <x:v>2550.0019459331252</x:v>
      </x:c>
      <x:c r="I15" s="17">
        <x:v>2535.4115619167428</x:v>
      </x:c>
      <x:c r="J15" s="16">
        <x:v>0</x:v>
      </x:c>
      <x:c r="K15" s="17">
        <x:v>0</x:v>
      </x:c>
      <x:c r="M15" s="8"/>
    </x:row>
    <x:row r="16" spans="1:27" x14ac:dyDescent="0.2">
      <x:c r="A16" s="14" t="s">
        <x:v>45</x:v>
      </x:c>
      <x:c r="B16" s="15" t="s">
        <x:v>46</x:v>
      </x:c>
      <x:c r="C16" s="16">
        <x:v>26</x:v>
      </x:c>
      <x:c r="D16" s="13">
        <x:v>236499</x:v>
      </x:c>
      <x:c r="E16" s="17">
        <x:v>13120.137419953842</x:v>
      </x:c>
      <x:c r="F16" s="17">
        <x:v>14074.179834814247</x:v>
      </x:c>
      <x:c r="G16" s="17">
        <x:v>-954.04241486040303</x:v>
      </x:c>
      <x:c r="H16" s="17">
        <x:v>26199.124650340258</x:v>
      </x:c>
      <x:c r="I16" s="17">
        <x:v>26276.235818770579</x:v>
      </x:c>
      <x:c r="J16" s="16">
        <x:v>1</x:v>
      </x:c>
      <x:c r="K16" s="17">
        <x:v>122.31688879221264</x:v>
      </x:c>
      <x:c r="M16" s="8"/>
    </x:row>
    <x:row r="17" spans="1:13" x14ac:dyDescent="0.2">
      <x:c r="A17" s="14" t="s">
        <x:v>47</x:v>
      </x:c>
      <x:c r="B17" s="15" t="s">
        <x:v>48</x:v>
      </x:c>
      <x:c r="C17" s="16">
        <x:v>21</x:v>
      </x:c>
      <x:c r="D17" s="13">
        <x:v>668061</x:v>
      </x:c>
      <x:c r="E17" s="17">
        <x:v>58457.138433514257</x:v>
      </x:c>
      <x:c r="F17" s="17">
        <x:v>83641.078779398536</x:v>
      </x:c>
      <x:c r="G17" s="17">
        <x:v>-25183.950345884285</x:v>
      </x:c>
      <x:c r="H17" s="17">
        <x:v>141569.18136878376</x:v>
      </x:c>
      <x:c r="I17" s="17">
        <x:v>146846.39370396073</x:v>
      </x:c>
      <x:c r="J17" s="16">
        <x:v>0</x:v>
      </x:c>
      <x:c r="K17" s="17">
        <x:v>0</x:v>
      </x:c>
      <x:c r="M17" s="8"/>
    </x:row>
    <x:row r="18" spans="1:13" x14ac:dyDescent="0.2">
      <x:c r="A18" s="14" t="s">
        <x:v>49</x:v>
      </x:c>
      <x:c r="B18" s="15" t="s">
        <x:v>50</x:v>
      </x:c>
      <x:c r="C18" s="16">
        <x:v>15</x:v>
      </x:c>
      <x:c r="D18" s="13">
        <x:v>273672</x:v>
      </x:c>
      <x:c r="E18" s="17">
        <x:v>6262.8879380507424</x:v>
      </x:c>
      <x:c r="F18" s="17">
        <x:v>5297.1195124459</x:v>
      </x:c>
      <x:c r="G18" s="17">
        <x:v>965.76842560484261</x:v>
      </x:c>
      <x:c r="H18" s="17">
        <x:v>28051.644132121837</x:v>
      </x:c>
      <x:c r="I18" s="17">
        <x:v>28129.989440090972</x:v>
      </x:c>
      <x:c r="J18" s="16">
        <x:v>5</x:v>
      </x:c>
      <x:c r="K18" s="17">
        <x:v>162.07837236795157</x:v>
      </x:c>
      <x:c r="M18" s="8"/>
    </x:row>
    <x:row r="19" spans="1:13" x14ac:dyDescent="0.2">
      <x:c r="A19" s="14" t="s">
        <x:v>51</x:v>
      </x:c>
      <x:c r="B19" s="15" t="s">
        <x:v>52</x:v>
      </x:c>
      <x:c r="C19" s="16">
        <x:v>22</x:v>
      </x:c>
      <x:c r="D19" s="13">
        <x:v>336854</x:v>
      </x:c>
      <x:c r="E19" s="17">
        <x:v>36126.150155692347</x:v>
      </x:c>
      <x:c r="F19" s="17">
        <x:v>58610.69757081732</x:v>
      </x:c>
      <x:c r="G19" s="17">
        <x:v>-22484.547415124976</x:v>
      </x:c>
      <x:c r="H19" s="17">
        <x:v>101148.38228350205</x:v>
      </x:c>
      <x:c r="I19" s="17">
        <x:v>102912.2132272555</x:v>
      </x:c>
      <x:c r="J19" s="16">
        <x:v>0</x:v>
      </x:c>
      <x:c r="K19" s="17">
        <x:v>0</x:v>
      </x:c>
      <x:c r="M19" s="8"/>
    </x:row>
    <x:row r="20" spans="1:13" x14ac:dyDescent="0.2">
      <x:c r="A20" s="14" t="s">
        <x:v>53</x:v>
      </x:c>
      <x:c r="B20" s="15" t="s">
        <x:v>54</x:v>
      </x:c>
      <x:c r="C20" s="16">
        <x:v>21</x:v>
      </x:c>
      <x:c r="D20" s="13">
        <x:v>180217</x:v>
      </x:c>
      <x:c r="E20" s="17">
        <x:v>9614.9162012037323</x:v>
      </x:c>
      <x:c r="F20" s="17">
        <x:v>10813.744324808</x:v>
      </x:c>
      <x:c r="G20" s="17">
        <x:v>-1198.828123604269</x:v>
      </x:c>
      <x:c r="H20" s="17">
        <x:v>15691.378591033968</x:v>
      </x:c>
      <x:c r="I20" s="17">
        <x:v>15991.978009196228</x:v>
      </x:c>
      <x:c r="J20" s="16">
        <x:v>0</x:v>
      </x:c>
      <x:c r="K20" s="17">
        <x:v>0</x:v>
      </x:c>
      <x:c r="M20" s="8"/>
    </x:row>
    <x:row r="21" spans="1:13" x14ac:dyDescent="0.2">
      <x:c r="A21" s="14" t="s">
        <x:v>55</x:v>
      </x:c>
      <x:c r="B21" s="15" t="s">
        <x:v>56</x:v>
      </x:c>
      <x:c r="C21" s="16">
        <x:v>4</x:v>
      </x:c>
      <x:c r="D21" s="13">
        <x:v>45533</x:v>
      </x:c>
      <x:c r="E21" s="17">
        <x:v>534.06369793800002</x:v>
      </x:c>
      <x:c r="F21" s="17">
        <x:v>751.40836602600007</x:v>
      </x:c>
      <x:c r="G21" s="17">
        <x:v>-217.34466808800002</x:v>
      </x:c>
      <x:c r="H21" s="17">
        <x:v>1335.2009219111769</x:v>
      </x:c>
      <x:c r="I21" s="17">
        <x:v>1344.5731802149271</x:v>
      </x:c>
      <x:c r="J21" s="16">
        <x:v>0</x:v>
      </x:c>
      <x:c r="K21" s="17">
        <x:v>0</x:v>
      </x:c>
      <x:c r="M21" s="8"/>
    </x:row>
    <x:row r="22" spans="1:13" x14ac:dyDescent="0.2">
      <x:c r="A22" s="14" t="s">
        <x:v>57</x:v>
      </x:c>
      <x:c r="B22" s="15" t="s">
        <x:v>58</x:v>
      </x:c>
      <x:c r="C22" s="16">
        <x:v>12</x:v>
      </x:c>
      <x:c r="D22" s="13">
        <x:v>268620</x:v>
      </x:c>
      <x:c r="E22" s="17">
        <x:v>110005.09218868546</x:v>
      </x:c>
      <x:c r="F22" s="17">
        <x:v>91233.355919804599</x:v>
      </x:c>
      <x:c r="G22" s="17">
        <x:v>18771.736268880864</x:v>
      </x:c>
      <x:c r="H22" s="17">
        <x:v>87595.718480258103</x:v>
      </x:c>
      <x:c r="I22" s="17">
        <x:v>94053.752526573327</x:v>
      </x:c>
      <x:c r="J22" s="16">
        <x:v>0</x:v>
      </x:c>
      <x:c r="K22" s="17">
        <x:v>0</x:v>
      </x:c>
      <x:c r="M22" s="8"/>
    </x:row>
    <x:row r="23" spans="1:13" s="20" customFormat="1" x14ac:dyDescent="0.2">
      <x:c r="A23" s="11"/>
      <x:c r="B23" s="7" t="s">
        <x:v>59</x:v>
      </x:c>
      <x:c r="C23" s="18">
        <x:v>317</x:v>
      </x:c>
      <x:c r="D23" s="18">
        <x:v>7455476</x:v>
      </x:c>
      <x:c r="E23" s="19">
        <x:v>7532333.6908104662</x:v>
      </x:c>
      <x:c r="F23" s="19">
        <x:v>7485864.3938794779</x:v>
      </x:c>
      <x:c r="G23" s="19">
        <x:v>46469.286930998045</x:v>
      </x:c>
      <x:c r="H23" s="19">
        <x:v>1409397.1321264696</x:v>
      </x:c>
      <x:c r="I23" s="19">
        <x:v>1459162.6773948877</x:v>
      </x:c>
      <x:c r="J23" s="18">
        <x:v>11</x:v>
      </x:c>
      <x:c r="K23" s="19">
        <x:v>603.32358724194069</x:v>
      </x:c>
      <x:c r="M23" s="8"/>
    </x:row>
    <x:row r="24" spans="1:13" x14ac:dyDescent="0.2">
      <x:c r="A24" s="11"/>
      <x:c r="B24" s="12"/>
      <x:c r="C24" s="13"/>
      <x:c r="D24" s="13"/>
      <x:c r="E24" s="17"/>
      <x:c r="F24" s="17"/>
      <x:c r="G24" s="17"/>
      <x:c r="H24" s="17"/>
      <x:c r="I24" s="17"/>
      <x:c r="J24" s="13"/>
      <x:c r="K24" s="17"/>
      <x:c r="M24" s="8"/>
    </x:row>
    <x:row r="25" spans="1:13" x14ac:dyDescent="0.2">
      <x:c r="A25" s="11" t="s">
        <x:v>60</x:v>
      </x:c>
      <x:c r="B25" s="12" t="s">
        <x:v>61</x:v>
      </x:c>
      <x:c r="C25" s="13"/>
      <x:c r="D25" s="13"/>
      <x:c r="E25" s="17"/>
      <x:c r="F25" s="17"/>
      <x:c r="G25" s="17"/>
      <x:c r="H25" s="17"/>
      <x:c r="I25" s="17"/>
      <x:c r="J25" s="13"/>
      <x:c r="K25" s="17"/>
      <x:c r="M25" s="8"/>
    </x:row>
    <x:row r="26" spans="1:13" x14ac:dyDescent="0.2">
      <x:c r="A26" s="14" t="s">
        <x:v>27</x:v>
      </x:c>
      <x:c r="B26" s="21" t="s">
        <x:v>62</x:v>
      </x:c>
      <x:c r="C26" s="16">
        <x:f>'[1]Summary '!AZ24</x:f>
        <x:v>14</x:v>
      </x:c>
      <x:c r="D26" s="13">
        <x:f>'[1]Summary '!AZ85</x:f>
        <x:v>2651738</x:v>
      </x:c>
      <x:c r="E26" s="17">
        <x:f>'[1]Summary '!AZ146</x:f>
        <x:v>24037.817556105856</x:v>
      </x:c>
      <x:c r="F26" s="17">
        <x:f>'[1]Summary '!AZ207</x:f>
        <x:v>5576.0229101998884</x:v>
      </x:c>
      <x:c r="G26" s="17">
        <x:f>'[1]Summary '!AZ268</x:f>
        <x:v>18461.79464590596</x:v>
      </x:c>
      <x:c r="H26" s="17">
        <x:f>'[1]Summary '!AZ329</x:f>
        <x:v>42784.365854005409</x:v>
      </x:c>
      <x:c r="I26" s="17">
        <x:f>'[1]Summary '!AZ390</x:f>
        <x:v>43982.250235739986</x:v>
      </x:c>
      <x:c r="J26" s="16">
        <x:f>'[1]Summary '!AZ451</x:f>
        <x:v>0</x:v>
      </x:c>
      <x:c r="K26" s="17">
        <x:f>'[1]Summary '!AZ512</x:f>
        <x:v>0</x:v>
      </x:c>
      <x:c r="M26" s="8"/>
    </x:row>
    <x:row r="27" spans="1:13" x14ac:dyDescent="0.2">
      <x:c r="A27" s="14" t="s">
        <x:v>29</x:v>
      </x:c>
      <x:c r="B27" s="21" t="s">
        <x:v>63</x:v>
      </x:c>
      <x:c r="C27" s="16">
        <x:f>'[1]Summary '!AZ25</x:f>
        <x:v>32</x:v>
      </x:c>
      <x:c r="D27" s="13">
        <x:f>'[1]Summary '!AZ86</x:f>
        <x:v>12313521</x:v>
      </x:c>
      <x:c r="E27" s="17">
        <x:f>'[1]Summary '!AZ147</x:f>
        <x:v>44422.326282129441</x:v>
      </x:c>
      <x:c r="F27" s="17">
        <x:f>'[1]Summary '!AZ208</x:f>
        <x:v>33956.190055781553</x:v>
      </x:c>
      <x:c r="G27" s="17">
        <x:f>'[1]Summary '!AZ269</x:f>
        <x:v>10466.136226347882</x:v>
      </x:c>
      <x:c r="H27" s="17">
        <x:f>'[1]Summary '!AZ330</x:f>
        <x:v>216794.4918551739</x:v>
      </x:c>
      <x:c r="I27" s="17">
        <x:f>'[1]Summary '!AZ391</x:f>
        <x:v>221872.9206207481</x:v>
      </x:c>
      <x:c r="J27" s="16">
        <x:f>'[1]Summary '!AZ452</x:f>
        <x:v>0</x:v>
      </x:c>
      <x:c r="K27" s="17">
        <x:f>'[1]Summary '!AZ513</x:f>
        <x:v>0</x:v>
      </x:c>
      <x:c r="M27" s="8"/>
    </x:row>
    <x:row r="28" spans="1:13" x14ac:dyDescent="0.2">
      <x:c r="A28" s="14" t="s">
        <x:v>31</x:v>
      </x:c>
      <x:c r="B28" s="21" t="s">
        <x:v>64</x:v>
      </x:c>
      <x:c r="C28" s="16">
        <x:f>'[1]Summary '!AZ26</x:f>
        <x:v>27</x:v>
      </x:c>
      <x:c r="D28" s="13">
        <x:f>'[1]Summary '!AZ87</x:f>
        <x:v>6537977</x:v>
      </x:c>
      <x:c r="E28" s="17">
        <x:f>'[1]Summary '!AZ148</x:f>
        <x:v>26636.783102789013</x:v>
      </x:c>
      <x:c r="F28" s="17">
        <x:f>'[1]Summary '!AZ209</x:f>
        <x:v>15067.154908863029</x:v>
      </x:c>
      <x:c r="G28" s="17">
        <x:f>'[1]Summary '!AZ270</x:f>
        <x:v>11569.61819392598</x:v>
      </x:c>
      <x:c r="H28" s="17">
        <x:f>'[1]Summary '!AZ331</x:f>
        <x:v>103409.11616208861</x:v>
      </x:c>
      <x:c r="I28" s="17">
        <x:f>'[1]Summary '!AZ392</x:f>
        <x:v>105755.02975587833</x:v>
      </x:c>
      <x:c r="J28" s="16">
        <x:f>'[1]Summary '!AZ453</x:f>
        <x:v>0</x:v>
      </x:c>
      <x:c r="K28" s="17">
        <x:f>'[1]Summary '!AZ514</x:f>
        <x:v>0</x:v>
      </x:c>
      <x:c r="M28" s="8"/>
    </x:row>
    <x:row r="29" spans="1:13" x14ac:dyDescent="0.2">
      <x:c r="A29" s="14" t="s">
        <x:v>33</x:v>
      </x:c>
      <x:c r="B29" s="21" t="s">
        <x:v>65</x:v>
      </x:c>
      <x:c r="C29" s="16">
        <x:f>'[1]Summary '!AZ27</x:f>
        <x:v>27</x:v>
      </x:c>
      <x:c r="D29" s="13">
        <x:f>'[1]Summary '!AZ88</x:f>
        <x:v>8539929</x:v>
      </x:c>
      <x:c r="E29" s="17">
        <x:f>'[1]Summary '!AZ149</x:f>
        <x:v>37799.063322834038</x:v>
      </x:c>
      <x:c r="F29" s="17">
        <x:f>'[1]Summary '!AZ210</x:f>
        <x:v>23683.446621490024</x:v>
      </x:c>
      <x:c r="G29" s="17">
        <x:f>'[1]Summary '!AZ271</x:f>
        <x:v>14115.616701344021</x:v>
      </x:c>
      <x:c r="H29" s="17">
        <x:f>'[1]Summary '!AZ332</x:f>
        <x:v>152548.48632318655</x:v>
      </x:c>
      <x:c r="I29" s="17">
        <x:f>'[1]Summary '!AZ393</x:f>
        <x:v>155730.27312762447</x:v>
      </x:c>
      <x:c r="J29" s="16">
        <x:f>'[1]Summary '!AZ454</x:f>
        <x:v>0</x:v>
      </x:c>
      <x:c r="K29" s="17">
        <x:f>'[1]Summary '!AZ515</x:f>
        <x:v>0</x:v>
      </x:c>
      <x:c r="M29" s="8"/>
    </x:row>
    <x:row r="30" spans="1:13" x14ac:dyDescent="0.2">
      <x:c r="A30" s="14" t="s">
        <x:v>35</x:v>
      </x:c>
      <x:c r="B30" s="21" t="s">
        <x:v>66</x:v>
      </x:c>
      <x:c r="C30" s="16">
        <x:f>'[1]Summary '!AZ28</x:f>
        <x:v>24</x:v>
      </x:c>
      <x:c r="D30" s="13">
        <x:f>'[1]Summary '!AZ89</x:f>
        <x:v>7648110</x:v>
      </x:c>
      <x:c r="E30" s="17">
        <x:f>'[1]Summary '!AZ150</x:f>
        <x:v>29484.681362073527</x:v>
      </x:c>
      <x:c r="F30" s="17">
        <x:f>'[1]Summary '!AZ211</x:f>
        <x:v>21064.53282079945</x:v>
      </x:c>
      <x:c r="G30" s="17">
        <x:f>'[1]Summary '!AZ272</x:f>
        <x:v>8420.1485412740712</x:v>
      </x:c>
      <x:c r="H30" s="17">
        <x:f>'[1]Summary '!AZ333</x:f>
        <x:v>100406.65771583634</x:v>
      </x:c>
      <x:c r="I30" s="17">
        <x:f>'[1]Summary '!AZ394</x:f>
        <x:v>103996.05416715481</x:v>
      </x:c>
      <x:c r="J30" s="16">
        <x:f>'[1]Summary '!AZ455</x:f>
        <x:v>0</x:v>
      </x:c>
      <x:c r="K30" s="17">
        <x:f>'[1]Summary '!AZ516</x:f>
        <x:v>0</x:v>
      </x:c>
      <x:c r="M30" s="8"/>
    </x:row>
    <x:row r="31" spans="1:13" x14ac:dyDescent="0.2">
      <x:c r="A31" s="14" t="s">
        <x:v>37</x:v>
      </x:c>
      <x:c r="B31" s="21" t="s">
        <x:v>67</x:v>
      </x:c>
      <x:c r="C31" s="16">
        <x:f>'[1]Summary '!AZ29</x:f>
        <x:v>8</x:v>
      </x:c>
      <x:c r="D31" s="13">
        <x:f>'[1]Summary '!AZ90</x:f>
        <x:v>561626</x:v>
      </x:c>
      <x:c r="E31" s="17">
        <x:f>'[1]Summary '!AZ151</x:f>
        <x:v>2266.7768236830993</x:v>
      </x:c>
      <x:c r="F31" s="17">
        <x:f>'[1]Summary '!AZ212</x:f>
        <x:v>1172.8719439612987</x:v>
      </x:c>
      <x:c r="G31" s="17">
        <x:f>'[1]Summary '!AZ273</x:f>
        <x:v>1093.9048797218006</x:v>
      </x:c>
      <x:c r="H31" s="17">
        <x:f>'[1]Summary '!AZ334</x:f>
        <x:v>9421.9934477609022</x:v>
      </x:c>
      <x:c r="I31" s="17">
        <x:f>'[1]Summary '!AZ395</x:f>
        <x:v>9536.8539305625545</x:v>
      </x:c>
      <x:c r="J31" s="16">
        <x:f>'[1]Summary '!AZ456</x:f>
        <x:v>0</x:v>
      </x:c>
      <x:c r="K31" s="17">
        <x:f>'[1]Summary '!AZ517</x:f>
        <x:v>0</x:v>
      </x:c>
      <x:c r="M31" s="8"/>
    </x:row>
    <x:row r="32" spans="1:13" x14ac:dyDescent="0.2">
      <x:c r="A32" s="14" t="s">
        <x:v>39</x:v>
      </x:c>
      <x:c r="B32" s="21" t="s">
        <x:v>68</x:v>
      </x:c>
      <x:c r="C32" s="16">
        <x:f>'[1]Summary '!AZ30</x:f>
        <x:v>22</x:v>
      </x:c>
      <x:c r="D32" s="13">
        <x:f>'[1]Summary '!AZ91</x:f>
        <x:v>3989205</x:v>
      </x:c>
      <x:c r="E32" s="17">
        <x:f>'[1]Summary '!AZ152</x:f>
        <x:v>13099.553840923913</x:v>
      </x:c>
      <x:c r="F32" s="17">
        <x:f>'[1]Summary '!AZ213</x:f>
        <x:v>13897.419405833811</x:v>
      </x:c>
      <x:c r="G32" s="17">
        <x:f>'[1]Summary '!AZ274</x:f>
        <x:v>-797.86556490989972</x:v>
      </x:c>
      <x:c r="H32" s="17">
        <x:f>'[1]Summary '!AZ335</x:f>
        <x:v>75627.002442827856</x:v>
      </x:c>
      <x:c r="I32" s="17">
        <x:f>'[1]Summary '!AZ396</x:f>
        <x:v>77609.625969030021</x:v>
      </x:c>
      <x:c r="J32" s="16">
        <x:f>'[1]Summary '!AZ457</x:f>
        <x:v>0</x:v>
      </x:c>
      <x:c r="K32" s="17">
        <x:f>'[1]Summary '!AZ518</x:f>
        <x:v>0</x:v>
      </x:c>
      <x:c r="M32" s="8"/>
    </x:row>
    <x:row r="33" spans="1:13" x14ac:dyDescent="0.2">
      <x:c r="A33" s="14" t="s">
        <x:v>41</x:v>
      </x:c>
      <x:c r="B33" s="21" t="s">
        <x:v>69</x:v>
      </x:c>
      <x:c r="C33" s="16">
        <x:f>'[1]Summary '!AZ31</x:f>
        <x:v>26</x:v>
      </x:c>
      <x:c r="D33" s="13">
        <x:f>'[1]Summary '!AZ92</x:f>
        <x:v>4933396</x:v>
      </x:c>
      <x:c r="E33" s="17">
        <x:f>'[1]Summary '!AZ153</x:f>
        <x:v>29090.893015085792</x:v>
      </x:c>
      <x:c r="F33" s="17">
        <x:f>'[1]Summary '!AZ214</x:f>
        <x:v>15403.287730305066</x:v>
      </x:c>
      <x:c r="G33" s="17">
        <x:f>'[1]Summary '!AZ275</x:f>
        <x:v>13687.595284780728</x:v>
      </x:c>
      <x:c r="H33" s="17">
        <x:f>'[1]Summary '!AZ336</x:f>
        <x:v>92851.304609997795</x:v>
      </x:c>
      <x:c r="I33" s="17">
        <x:f>'[1]Summary '!AZ397</x:f>
        <x:v>94308.040951129573</x:v>
      </x:c>
      <x:c r="J33" s="16">
        <x:f>'[1]Summary '!AZ458</x:f>
        <x:v>0</x:v>
      </x:c>
      <x:c r="K33" s="17">
        <x:f>'[1]Summary '!AZ519</x:f>
        <x:v>0</x:v>
      </x:c>
      <x:c r="M33" s="8"/>
    </x:row>
    <x:row r="34" spans="1:13" x14ac:dyDescent="0.2">
      <x:c r="A34" s="14" t="s">
        <x:v>43</x:v>
      </x:c>
      <x:c r="B34" s="21" t="s">
        <x:v>70</x:v>
      </x:c>
      <x:c r="C34" s="16">
        <x:f>'[1]Summary '!AZ32</x:f>
        <x:v>117</x:v>
      </x:c>
      <x:c r="D34" s="13">
        <x:f>'[1]Summary '!AZ93</x:f>
        <x:v>11682935</x:v>
      </x:c>
      <x:c r="E34" s="17">
        <x:f>'[1]Summary '!AZ154</x:f>
        <x:v>63027.75007681932</x:v>
      </x:c>
      <x:c r="F34" s="17">
        <x:f>'[1]Summary '!AZ215</x:f>
        <x:v>36206.388704743062</x:v>
      </x:c>
      <x:c r="G34" s="17">
        <x:f>'[1]Summary '!AZ276</x:f>
        <x:v>26821.361372076262</x:v>
      </x:c>
      <x:c r="H34" s="17">
        <x:f>'[1]Summary '!AZ337</x:f>
        <x:v>143324.59250936902</x:v>
      </x:c>
      <x:c r="I34" s="17">
        <x:f>'[1]Summary '!AZ398</x:f>
        <x:v>145538.96679683958</x:v>
      </x:c>
      <x:c r="J34" s="16">
        <x:f>'[1]Summary '!AZ459</x:f>
        <x:v>0</x:v>
      </x:c>
      <x:c r="K34" s="17">
        <x:f>'[1]Summary '!AZ520</x:f>
        <x:v>0</x:v>
      </x:c>
      <x:c r="M34" s="8"/>
    </x:row>
    <x:row r="35" spans="1:13" x14ac:dyDescent="0.2">
      <x:c r="A35" s="14" t="s">
        <x:v>45</x:v>
      </x:c>
      <x:c r="B35" s="21" t="s">
        <x:v>71</x:v>
      </x:c>
      <x:c r="C35" s="16">
        <x:f>'[1]Summary '!AZ33</x:f>
        <x:v>40</x:v>
      </x:c>
      <x:c r="D35" s="13">
        <x:f>'[1]Summary '!AZ94</x:f>
        <x:v>13540673</x:v>
      </x:c>
      <x:c r="E35" s="17">
        <x:f>'[1]Summary '!AZ155</x:f>
        <x:v>17056.772978937475</x:v>
      </x:c>
      <x:c r="F35" s="17">
        <x:f>'[1]Summary '!AZ216</x:f>
        <x:v>18281.483838295415</x:v>
      </x:c>
      <x:c r="G35" s="17">
        <x:f>'[1]Summary '!AZ277</x:f>
        <x:v>-1224.7108593679445</x:v>
      </x:c>
      <x:c r="H35" s="17">
        <x:f>'[1]Summary '!AZ338</x:f>
        <x:v>141035.58978858675</x:v>
      </x:c>
      <x:c r="I35" s="17">
        <x:f>'[1]Summary '!AZ399</x:f>
        <x:v>144887.95931840662</x:v>
      </x:c>
      <x:c r="J35" s="16">
        <x:f>'[1]Summary '!AZ460</x:f>
        <x:v>0</x:v>
      </x:c>
      <x:c r="K35" s="17">
        <x:f>'[1]Summary '!AZ521</x:f>
        <x:v>0</x:v>
      </x:c>
      <x:c r="M35" s="8"/>
    </x:row>
    <x:row r="36" spans="1:13" x14ac:dyDescent="0.2">
      <x:c r="A36" s="14" t="s">
        <x:v>47</x:v>
      </x:c>
      <x:c r="B36" s="21" t="s">
        <x:v>72</x:v>
      </x:c>
      <x:c r="C36" s="16">
        <x:f>'[1]Summary '!AZ34</x:f>
        <x:v>31</x:v>
      </x:c>
      <x:c r="D36" s="13">
        <x:f>'[1]Summary '!AZ95</x:f>
        <x:v>11520089</x:v>
      </x:c>
      <x:c r="E36" s="17">
        <x:f>'[1]Summary '!AZ156</x:f>
        <x:v>67704.308947224286</x:v>
      </x:c>
      <x:c r="F36" s="17">
        <x:f>'[1]Summary '!AZ217</x:f>
        <x:v>34376.650377443031</x:v>
      </x:c>
      <x:c r="G36" s="17">
        <x:f>'[1]Summary '!AZ278</x:f>
        <x:v>33327.658569781255</x:v>
      </x:c>
      <x:c r="H36" s="17">
        <x:f>'[1]Summary '!AZ339</x:f>
        <x:v>216341.2359670611</x:v>
      </x:c>
      <x:c r="I36" s="17">
        <x:f>'[1]Summary '!AZ400</x:f>
        <x:v>221329.59373850041</x:v>
      </x:c>
      <x:c r="J36" s="16">
        <x:f>'[1]Summary '!AZ461</x:f>
        <x:v>0</x:v>
      </x:c>
      <x:c r="K36" s="17">
        <x:f>'[1]Summary '!AZ522</x:f>
        <x:v>0</x:v>
      </x:c>
      <x:c r="M36" s="8"/>
    </x:row>
    <x:row r="37" spans="1:13" s="20" customFormat="1" x14ac:dyDescent="0.2">
      <x:c r="A37" s="11"/>
      <x:c r="B37" s="7" t="s">
        <x:v>73</x:v>
      </x:c>
      <x:c r="C37" s="18">
        <x:f>SUM(C26:C36)</x:f>
        <x:v>368</x:v>
      </x:c>
      <x:c r="D37" s="12">
        <x:f t="shared" ref="D37:I37" si="0">SUM(D26:D36)</x:f>
        <x:v>83919199</x:v>
      </x:c>
      <x:c r="E37" s="19">
        <x:f t="shared" si="0"/>
        <x:v>354626.72730860574</x:v>
      </x:c>
      <x:c r="F37" s="19">
        <x:f t="shared" si="0"/>
        <x:v>218685.44931771565</x:v>
      </x:c>
      <x:c r="G37" s="19">
        <x:f t="shared" si="0"/>
        <x:v>135941.25799088011</x:v>
      </x:c>
      <x:c r="H37" s="19">
        <x:f t="shared" si="0"/>
        <x:v>1294544.8366758942</x:v>
      </x:c>
      <x:c r="I37" s="19">
        <x:f t="shared" si="0"/>
        <x:v>1324547.5686116146</x:v>
      </x:c>
      <x:c r="J37" s="12">
        <x:f>SUM(J26:J36)</x:f>
        <x:v>0</x:v>
      </x:c>
      <x:c r="K37" s="19">
        <x:f>SUM(K26:K36)</x:f>
        <x:v>0</x:v>
      </x:c>
      <x:c r="M37" s="8"/>
    </x:row>
    <x:row r="38" spans="1:13" x14ac:dyDescent="0.2">
      <x:c r="A38" s="11"/>
      <x:c r="B38" s="12"/>
      <x:c r="C38" s="13"/>
      <x:c r="D38" s="13"/>
      <x:c r="E38" s="17"/>
      <x:c r="F38" s="17"/>
      <x:c r="G38" s="17"/>
      <x:c r="H38" s="17"/>
      <x:c r="I38" s="17"/>
      <x:c r="J38" s="13"/>
      <x:c r="K38" s="17"/>
      <x:c r="M38" s="8"/>
    </x:row>
    <x:row r="39" spans="1:13" x14ac:dyDescent="0.2">
      <x:c r="A39" s="11" t="s">
        <x:v>74</x:v>
      </x:c>
      <x:c r="B39" s="12" t="s">
        <x:v>75</x:v>
      </x:c>
      <x:c r="C39" s="13"/>
      <x:c r="D39" s="13"/>
      <x:c r="E39" s="17"/>
      <x:c r="F39" s="17"/>
      <x:c r="G39" s="17"/>
      <x:c r="H39" s="17"/>
      <x:c r="I39" s="17"/>
      <x:c r="J39" s="13"/>
      <x:c r="K39" s="17"/>
      <x:c r="M39" s="8"/>
    </x:row>
    <x:row r="40" spans="1:13" x14ac:dyDescent="0.2">
      <x:c r="A40" s="22" t="s">
        <x:v>27</x:v>
      </x:c>
      <x:c r="B40" s="23" t="s">
        <x:v>76</x:v>
      </x:c>
      <x:c r="C40" s="16">
        <x:f>'[1]Summary '!AZ36</x:f>
        <x:v>21</x:v>
      </x:c>
      <x:c r="D40" s="13">
        <x:f>'[1]Summary '!AZ97</x:f>
        <x:v>500024</x:v>
      </x:c>
      <x:c r="E40" s="17">
        <x:f>'[1]Summary '!AZ158</x:f>
        <x:v>8925.1603719300638</x:v>
      </x:c>
      <x:c r="F40" s="17">
        <x:f>'[1]Summary '!AZ219</x:f>
        <x:v>4569.0272137292868</x:v>
      </x:c>
      <x:c r="G40" s="17">
        <x:f>'[1]Summary '!AZ280</x:f>
        <x:v>4356.1331582007806</x:v>
      </x:c>
      <x:c r="H40" s="17">
        <x:f>'[1]Summary '!AZ341</x:f>
        <x:v>20600.269167315335</x:v>
      </x:c>
      <x:c r="I40" s="17">
        <x:f>'[1]Summary '!AZ402</x:f>
        <x:v>20825.942083611506</x:v>
      </x:c>
      <x:c r="J40" s="16">
        <x:f>'[1]Summary '!AZ463</x:f>
        <x:v>1</x:v>
      </x:c>
      <x:c r="K40" s="17">
        <x:f>'[1]Summary '!AZ524</x:f>
        <x:v>0</x:v>
      </x:c>
      <x:c r="M40" s="8"/>
    </x:row>
    <x:row r="41" spans="1:13" ht="25.5" x14ac:dyDescent="0.2">
      <x:c r="A41" s="22" t="s">
        <x:v>29</x:v>
      </x:c>
      <x:c r="B41" s="23" t="s">
        <x:v>77</x:v>
      </x:c>
      <x:c r="C41" s="16">
        <x:f>'[1]Summary '!AZ37</x:f>
        <x:v>33</x:v>
      </x:c>
      <x:c r="D41" s="13">
        <x:f>'[1]Summary '!AZ98</x:f>
        <x:v>5047228</x:v>
      </x:c>
      <x:c r="E41" s="17">
        <x:f>'[1]Summary '!AZ159</x:f>
        <x:v>29083.158398336047</x:v>
      </x:c>
      <x:c r="F41" s="17">
        <x:f>'[1]Summary '!AZ220</x:f>
        <x:v>26816.984970811911</x:v>
      </x:c>
      <x:c r="G41" s="17">
        <x:f>'[1]Summary '!AZ281</x:f>
        <x:v>2266.1734275241379</x:v>
      </x:c>
      <x:c r="H41" s="17">
        <x:f>'[1]Summary '!AZ342</x:f>
        <x:v>144280.94487070607</x:v>
      </x:c>
      <x:c r="I41" s="17">
        <x:f>'[1]Summary '!AZ403</x:f>
        <x:v>146840.95601957254</x:v>
      </x:c>
      <x:c r="J41" s="16">
        <x:f>'[1]Summary '!AZ464</x:f>
        <x:v>2</x:v>
      </x:c>
      <x:c r="K41" s="17">
        <x:f>'[1]Summary '!AZ525</x:f>
        <x:v>9.3272369400714599</x:v>
      </x:c>
      <x:c r="M41" s="8"/>
    </x:row>
    <x:row r="42" spans="1:13" ht="25.5" x14ac:dyDescent="0.2">
      <x:c r="A42" s="22" t="s">
        <x:v>31</x:v>
      </x:c>
      <x:c r="B42" s="23" t="s">
        <x:v>78</x:v>
      </x:c>
      <x:c r="C42" s="16">
        <x:f>'[1]Summary '!AZ38</x:f>
        <x:v>26</x:v>
      </x:c>
      <x:c r="D42" s="13">
        <x:f>'[1]Summary '!AZ99</x:f>
        <x:v>4172282</x:v>
      </x:c>
      <x:c r="E42" s="17">
        <x:f>'[1]Summary '!AZ160</x:f>
        <x:v>79913.011086696817</x:v>
      </x:c>
      <x:c r="F42" s="17">
        <x:f>'[1]Summary '!AZ221</x:f>
        <x:v>24634.925102642013</x:v>
      </x:c>
      <x:c r="G42" s="17">
        <x:f>'[1]Summary '!AZ282</x:f>
        <x:v>55278.085984054793</x:v>
      </x:c>
      <x:c r="H42" s="17">
        <x:f>'[1]Summary '!AZ343</x:f>
        <x:v>173638.78702740549</x:v>
      </x:c>
      <x:c r="I42" s="17">
        <x:f>'[1]Summary '!AZ404</x:f>
        <x:v>176087.93745051592</x:v>
      </x:c>
      <x:c r="J42" s="16">
        <x:f>'[1]Summary '!AZ465</x:f>
        <x:v>0</x:v>
      </x:c>
      <x:c r="K42" s="17">
        <x:f>'[1]Summary '!AZ526</x:f>
        <x:v>0</x:v>
      </x:c>
      <x:c r="M42" s="8"/>
    </x:row>
    <x:row r="43" spans="1:13" x14ac:dyDescent="0.2">
      <x:c r="A43" s="22" t="s">
        <x:v>33</x:v>
      </x:c>
      <x:c r="B43" s="23" t="s">
        <x:v>79</x:v>
      </x:c>
      <x:c r="C43" s="16">
        <x:f>'[1]Summary '!AZ39</x:f>
        <x:v>10</x:v>
      </x:c>
      <x:c r="D43" s="13">
        <x:f>'[1]Summary '!AZ100</x:f>
        <x:v>786721</x:v>
      </x:c>
      <x:c r="E43" s="17">
        <x:f>'[1]Summary '!AZ161</x:f>
        <x:v>5346.833699740404</x:v>
      </x:c>
      <x:c r="F43" s="17">
        <x:f>'[1]Summary '!AZ222</x:f>
        <x:v>4041.7426953994468</x:v>
      </x:c>
      <x:c r="G43" s="17">
        <x:f>'[1]Summary '!AZ283</x:f>
        <x:v>1305.0910043409581</x:v>
      </x:c>
      <x:c r="H43" s="17">
        <x:f>'[1]Summary '!AZ344</x:f>
        <x:v>18933.022803004515</x:v>
      </x:c>
      <x:c r="I43" s="17">
        <x:f>'[1]Summary '!AZ405</x:f>
        <x:v>20254.764630385518</x:v>
      </x:c>
      <x:c r="J43" s="16">
        <x:f>'[1]Summary '!AZ466</x:f>
        <x:v>0</x:v>
      </x:c>
      <x:c r="K43" s="17">
        <x:f>'[1]Summary '!AZ527</x:f>
        <x:v>0</x:v>
      </x:c>
      <x:c r="M43" s="8"/>
    </x:row>
    <x:row r="44" spans="1:13" x14ac:dyDescent="0.2">
      <x:c r="A44" s="22" t="s">
        <x:v>35</x:v>
      </x:c>
      <x:c r="B44" s="23" t="s">
        <x:v>80</x:v>
      </x:c>
      <x:c r="C44" s="16">
        <x:f>'[1]Summary '!AZ40</x:f>
        <x:v>25</x:v>
      </x:c>
      <x:c r="D44" s="13">
        <x:f>'[1]Summary '!AZ101</x:f>
        <x:v>508631</x:v>
      </x:c>
      <x:c r="E44" s="17">
        <x:f>'[1]Summary '!AZ162</x:f>
        <x:v>113932.54103503157</x:v>
      </x:c>
      <x:c r="F44" s="17">
        <x:f>'[1]Summary '!AZ223</x:f>
        <x:v>84379.97061918574</x:v>
      </x:c>
      <x:c r="G44" s="17">
        <x:f>'[1]Summary '!AZ284</x:f>
        <x:v>29552.570415855818</x:v>
      </x:c>
      <x:c r="H44" s="17">
        <x:f>'[1]Summary '!AZ345</x:f>
        <x:v>101515.15534280275</x:v>
      </x:c>
      <x:c r="I44" s="17">
        <x:f>'[1]Summary '!AZ406</x:f>
        <x:v>116408.23235222035</x:v>
      </x:c>
      <x:c r="J44" s="16">
        <x:f>'[1]Summary '!AZ467</x:f>
        <x:v>0</x:v>
      </x:c>
      <x:c r="K44" s="17">
        <x:f>'[1]Summary '!AZ528</x:f>
        <x:v>0</x:v>
      </x:c>
      <x:c r="M44" s="8"/>
    </x:row>
    <x:row r="45" spans="1:13" x14ac:dyDescent="0.2">
      <x:c r="A45" s="22" t="s">
        <x:v>37</x:v>
      </x:c>
      <x:c r="B45" s="23" t="s">
        <x:v>81</x:v>
      </x:c>
      <x:c r="C45" s="16">
        <x:f>'[1]Summary '!AZ41</x:f>
        <x:v>22</x:v>
      </x:c>
      <x:c r="D45" s="13">
        <x:f>'[1]Summary '!AZ102</x:f>
        <x:v>350778</x:v>
      </x:c>
      <x:c r="E45" s="17">
        <x:f>'[1]Summary '!AZ163</x:f>
        <x:v>12358.264769770247</x:v>
      </x:c>
      <x:c r="F45" s="17">
        <x:f>'[1]Summary '!AZ224</x:f>
        <x:v>6292.4359263951392</x:v>
      </x:c>
      <x:c r="G45" s="17">
        <x:f>'[1]Summary '!AZ285</x:f>
        <x:v>6065.8288433751068</x:v>
      </x:c>
      <x:c r="H45" s="17">
        <x:f>'[1]Summary '!AZ346</x:f>
        <x:v>16572.224341942485</x:v>
      </x:c>
      <x:c r="I45" s="17">
        <x:f>'[1]Summary '!AZ407</x:f>
        <x:v>17109.2519530639</x:v>
      </x:c>
      <x:c r="J45" s="16">
        <x:f>'[1]Summary '!AZ468</x:f>
        <x:v>2</x:v>
      </x:c>
      <x:c r="K45" s="17">
        <x:f>'[1]Summary '!AZ529</x:f>
        <x:v>25.81287180798526</x:v>
      </x:c>
      <x:c r="M45" s="8"/>
    </x:row>
    <x:row r="46" spans="1:13" s="20" customFormat="1" x14ac:dyDescent="0.2">
      <x:c r="A46" s="11"/>
      <x:c r="B46" s="7" t="s">
        <x:v>82</x:v>
      </x:c>
      <x:c r="C46" s="18">
        <x:f>SUM(C40:C45)</x:f>
        <x:v>137</x:v>
      </x:c>
      <x:c r="D46" s="18">
        <x:f t="shared" ref="D46:K46" si="1">SUM(D40:D45)</x:f>
        <x:v>11365664</x:v>
      </x:c>
      <x:c r="E46" s="19">
        <x:f t="shared" si="1"/>
        <x:v>249558.96936150515</x:v>
      </x:c>
      <x:c r="F46" s="19">
        <x:f t="shared" si="1"/>
        <x:v>150735.08652816355</x:v>
      </x:c>
      <x:c r="G46" s="19">
        <x:f t="shared" si="1"/>
        <x:v>98823.882833351585</x:v>
      </x:c>
      <x:c r="H46" s="19">
        <x:f t="shared" si="1"/>
        <x:v>475540.40355317661</x:v>
      </x:c>
      <x:c r="I46" s="19">
        <x:f t="shared" si="1"/>
        <x:v>497527.08448936971</x:v>
      </x:c>
      <x:c r="J46" s="18">
        <x:f t="shared" si="1"/>
        <x:v>5</x:v>
      </x:c>
      <x:c r="K46" s="19">
        <x:f t="shared" si="1"/>
        <x:v>35.140108748056718</x:v>
      </x:c>
      <x:c r="M46" s="8"/>
    </x:row>
    <x:row r="47" spans="1:13" x14ac:dyDescent="0.2">
      <x:c r="A47" s="11"/>
      <x:c r="B47" s="12"/>
      <x:c r="C47" s="13"/>
      <x:c r="D47" s="13"/>
      <x:c r="E47" s="17"/>
      <x:c r="F47" s="17"/>
      <x:c r="G47" s="17"/>
      <x:c r="H47" s="17"/>
      <x:c r="I47" s="17"/>
      <x:c r="J47" s="13"/>
      <x:c r="K47" s="17"/>
      <x:c r="M47" s="8"/>
    </x:row>
    <x:row r="48" spans="1:13" x14ac:dyDescent="0.2">
      <x:c r="A48" s="11" t="s">
        <x:v>83</x:v>
      </x:c>
      <x:c r="B48" s="12" t="s">
        <x:v>84</x:v>
      </x:c>
      <x:c r="C48" s="13"/>
      <x:c r="D48" s="13"/>
      <x:c r="E48" s="17"/>
      <x:c r="F48" s="17"/>
      <x:c r="G48" s="17"/>
      <x:c r="H48" s="17"/>
      <x:c r="I48" s="17"/>
      <x:c r="J48" s="13"/>
      <x:c r="K48" s="17"/>
      <x:c r="M48" s="8"/>
    </x:row>
    <x:row r="49" spans="1:13" x14ac:dyDescent="0.2">
      <x:c r="A49" s="22" t="s">
        <x:v>27</x:v>
      </x:c>
      <x:c r="B49" s="23" t="s">
        <x:v>85</x:v>
      </x:c>
      <x:c r="C49" s="16">
        <x:f>'[1]Summary '!AZ43</x:f>
        <x:v>25</x:v>
      </x:c>
      <x:c r="D49" s="13">
        <x:f>'[1]Summary '!AZ104</x:f>
        <x:v>2679439</x:v>
      </x:c>
      <x:c r="E49" s="17">
        <x:f>'[1]Summary '!AZ165</x:f>
        <x:v>2136.3544852939972</x:v>
      </x:c>
      <x:c r="F49" s="17">
        <x:f>'[1]Summary '!AZ226</x:f>
        <x:v>1454.0023368478896</x:v>
      </x:c>
      <x:c r="G49" s="17">
        <x:f>'[1]Summary '!AZ287</x:f>
        <x:v>682.35214844610744</x:v>
      </x:c>
      <x:c r="H49" s="17">
        <x:f>'[1]Summary '!AZ348</x:f>
        <x:v>15931.046516472748</x:v>
      </x:c>
      <x:c r="I49" s="17">
        <x:f>'[1]Summary '!AZ409</x:f>
        <x:v>16232.399004384855</x:v>
      </x:c>
      <x:c r="J49" s="16">
        <x:f>'[1]Summary '!AZ470</x:f>
        <x:v>0</x:v>
      </x:c>
      <x:c r="K49" s="17">
        <x:f>'[1]Summary '!AZ531</x:f>
        <x:v>0</x:v>
      </x:c>
      <x:c r="M49" s="8"/>
    </x:row>
    <x:row r="50" spans="1:13" x14ac:dyDescent="0.2">
      <x:c r="A50" s="22" t="s">
        <x:v>29</x:v>
      </x:c>
      <x:c r="B50" s="23" t="s">
        <x:v>86</x:v>
      </x:c>
      <x:c r="C50" s="16">
        <x:f>'[1]Summary '!AZ44</x:f>
        <x:v>10</x:v>
      </x:c>
      <x:c r="D50" s="13">
        <x:f>'[1]Summary '!AZ105</x:f>
        <x:v>2891704</x:v>
      </x:c>
      <x:c r="E50" s="17">
        <x:f>'[1]Summary '!AZ166</x:f>
        <x:v>959.34419078499991</x:v>
      </x:c>
      <x:c r="F50" s="17">
        <x:f>'[1]Summary '!AZ227</x:f>
        <x:v>517.80508375599993</x:v>
      </x:c>
      <x:c r="G50" s="17">
        <x:f>'[1]Summary '!AZ288</x:f>
        <x:v>441.53910702899998</x:v>
      </x:c>
      <x:c r="H50" s="17">
        <x:f>'[1]Summary '!AZ349</x:f>
        <x:v>12770.421307701843</x:v>
      </x:c>
      <x:c r="I50" s="17">
        <x:f>'[1]Summary '!AZ410</x:f>
        <x:v>13009.950997923457</x:v>
      </x:c>
      <x:c r="J50" s="16">
        <x:f>'[1]Summary '!AZ471</x:f>
        <x:v>0</x:v>
      </x:c>
      <x:c r="K50" s="17">
        <x:f>'[1]Summary '!AZ532</x:f>
        <x:v>0</x:v>
      </x:c>
      <x:c r="M50" s="8"/>
    </x:row>
    <x:row r="51" spans="1:13" s="20" customFormat="1" x14ac:dyDescent="0.2">
      <x:c r="A51" s="11"/>
      <x:c r="B51" s="7" t="s">
        <x:v>87</x:v>
      </x:c>
      <x:c r="C51" s="18">
        <x:f>SUM(C49:C50)</x:f>
        <x:v>35</x:v>
      </x:c>
      <x:c r="D51" s="18">
        <x:f t="shared" ref="D51:K51" si="2">SUM(D49:D50)</x:f>
        <x:v>5571143</x:v>
      </x:c>
      <x:c r="E51" s="19">
        <x:f t="shared" si="2"/>
        <x:v>3095.6986760789969</x:v>
      </x:c>
      <x:c r="F51" s="19">
        <x:f t="shared" si="2"/>
        <x:v>1971.8074206038896</x:v>
      </x:c>
      <x:c r="G51" s="19">
        <x:f t="shared" si="2"/>
        <x:v>1123.8912554751073</x:v>
      </x:c>
      <x:c r="H51" s="19">
        <x:f t="shared" si="2"/>
        <x:v>28701.467824174593</x:v>
      </x:c>
      <x:c r="I51" s="19">
        <x:f t="shared" si="2"/>
        <x:v>29242.350002308311</x:v>
      </x:c>
      <x:c r="J51" s="18">
        <x:f t="shared" si="2"/>
        <x:v>0</x:v>
      </x:c>
      <x:c r="K51" s="19">
        <x:f t="shared" si="2"/>
        <x:v>0</x:v>
      </x:c>
      <x:c r="M51" s="8"/>
    </x:row>
    <x:row r="52" spans="1:13" x14ac:dyDescent="0.2">
      <x:c r="A52" s="11"/>
      <x:c r="B52" s="12"/>
      <x:c r="C52" s="13"/>
      <x:c r="D52" s="13"/>
      <x:c r="E52" s="17"/>
      <x:c r="F52" s="17"/>
      <x:c r="G52" s="17"/>
      <x:c r="H52" s="17"/>
      <x:c r="I52" s="17"/>
      <x:c r="J52" s="13"/>
      <x:c r="K52" s="17"/>
      <x:c r="M52" s="8"/>
    </x:row>
    <x:row r="53" spans="1:13" x14ac:dyDescent="0.2">
      <x:c r="A53" s="11" t="s">
        <x:v>88</x:v>
      </x:c>
      <x:c r="B53" s="12" t="s">
        <x:v>89</x:v>
      </x:c>
      <x:c r="C53" s="13"/>
      <x:c r="D53" s="13"/>
      <x:c r="E53" s="17"/>
      <x:c r="F53" s="17"/>
      <x:c r="G53" s="17"/>
      <x:c r="H53" s="17"/>
      <x:c r="I53" s="17"/>
      <x:c r="J53" s="13"/>
      <x:c r="K53" s="17"/>
      <x:c r="M53" s="8"/>
    </x:row>
    <x:row r="54" spans="1:13" x14ac:dyDescent="0.2">
      <x:c r="A54" s="22" t="s">
        <x:v>27</x:v>
      </x:c>
      <x:c r="B54" s="24" t="s">
        <x:v>90</x:v>
      </x:c>
      <x:c r="C54" s="16">
        <x:f>'[1]Summary '!AZ46</x:f>
        <x:v>78</x:v>
      </x:c>
      <x:c r="D54" s="13">
        <x:f>'[1]Summary '!AZ107</x:f>
        <x:v>2342493</x:v>
      </x:c>
      <x:c r="E54" s="17">
        <x:f>'[1]Summary '!AZ168</x:f>
        <x:v>42150.329760318447</x:v>
      </x:c>
      <x:c r="F54" s="17">
        <x:f>'[1]Summary '!AZ229</x:f>
        <x:v>9693.2245116313061</x:v>
      </x:c>
      <x:c r="G54" s="17">
        <x:f>'[1]Summary '!AZ290</x:f>
        <x:v>32457.105248687156</x:v>
      </x:c>
      <x:c r="H54" s="17">
        <x:f>'[1]Summary '!AZ351</x:f>
        <x:v>54737.453657956838</x:v>
      </x:c>
      <x:c r="I54" s="17">
        <x:f>'[1]Summary '!AZ412</x:f>
        <x:v>52099.859540850492</x:v>
      </x:c>
      <x:c r="J54" s="16">
        <x:f>'[1]Summary '!AZ473</x:f>
        <x:v>0</x:v>
      </x:c>
      <x:c r="K54" s="17">
        <x:f>'[1]Summary '!AZ534</x:f>
        <x:v>0</x:v>
      </x:c>
      <x:c r="M54" s="8"/>
    </x:row>
    <x:row r="55" spans="1:13" x14ac:dyDescent="0.2">
      <x:c r="A55" s="22" t="s">
        <x:v>29</x:v>
      </x:c>
      <x:c r="B55" s="25" t="s">
        <x:v>91</x:v>
      </x:c>
      <x:c r="C55" s="16">
        <x:f>'[1]Summary '!AZ47</x:f>
        <x:v>11</x:v>
      </x:c>
      <x:c r="D55" s="13">
        <x:f>'[1]Summary '!AZ108</x:f>
        <x:v>3774398</x:v>
      </x:c>
      <x:c r="E55" s="17">
        <x:f>'[1]Summary '!AZ169</x:f>
        <x:v>4588.2178011099995</x:v>
      </x:c>
      <x:c r="F55" s="17">
        <x:f>'[1]Summary '!AZ230</x:f>
        <x:v>2252.7408451652068</x:v>
      </x:c>
      <x:c r="G55" s="17">
        <x:f>'[1]Summary '!AZ291</x:f>
        <x:v>2335.4769559447927</x:v>
      </x:c>
      <x:c r="H55" s="17">
        <x:f>'[1]Summary '!AZ352</x:f>
        <x:v>18727.924460521506</x:v>
      </x:c>
      <x:c r="I55" s="17">
        <x:f>'[1]Summary '!AZ413</x:f>
        <x:v>18193.625599032071</x:v>
      </x:c>
      <x:c r="J55" s="16">
        <x:f>'[1]Summary '!AZ474</x:f>
        <x:v>0</x:v>
      </x:c>
      <x:c r="K55" s="17">
        <x:f>'[1]Summary '!AZ535</x:f>
        <x:v>0</x:v>
      </x:c>
      <x:c r="M55" s="8"/>
    </x:row>
    <x:row r="56" spans="1:13" x14ac:dyDescent="0.2">
      <x:c r="A56" s="22" t="s">
        <x:v>31</x:v>
      </x:c>
      <x:c r="B56" s="25" t="s">
        <x:v>92</x:v>
      </x:c>
      <x:c r="C56" s="16">
        <x:f>'[1]Summary '!AZ48</x:f>
        <x:v>119</x:v>
      </x:c>
      <x:c r="D56" s="13">
        <x:f>'[1]Summary '!AZ109</x:f>
        <x:v>9785826</x:v>
      </x:c>
      <x:c r="E56" s="17">
        <x:f>'[1]Summary '!AZ170</x:f>
        <x:v>127619.63609914799</x:v>
      </x:c>
      <x:c r="F56" s="17">
        <x:f>'[1]Summary '!AZ231</x:f>
        <x:v>53676.790672117022</x:v>
      </x:c>
      <x:c r="G56" s="17">
        <x:f>'[1]Summary '!AZ292</x:f>
        <x:v>73942.845427030959</x:v>
      </x:c>
      <x:c r="H56" s="17">
        <x:f>'[1]Summary '!AZ353</x:f>
        <x:v>391436.13644345768</x:v>
      </x:c>
      <x:c r="I56" s="17">
        <x:f>'[1]Summary '!AZ414</x:f>
        <x:v>391859.57617235353</x:v>
      </x:c>
      <x:c r="J56" s="16">
        <x:f>'[1]Summary '!AZ475</x:f>
        <x:v>0</x:v>
      </x:c>
      <x:c r="K56" s="17">
        <x:f>'[1]Summary '!AZ536</x:f>
        <x:v>0</x:v>
      </x:c>
      <x:c r="M56" s="8"/>
    </x:row>
    <x:row r="57" spans="1:13" x14ac:dyDescent="0.2">
      <x:c r="A57" s="22" t="s">
        <x:v>33</x:v>
      </x:c>
      <x:c r="B57" s="24" t="s">
        <x:v>93</x:v>
      </x:c>
      <x:c r="C57" s="16">
        <x:f>'[1]Summary '!AZ49</x:f>
        <x:v>44</x:v>
      </x:c>
      <x:c r="D57" s="13">
        <x:f>'[1]Summary '!AZ110</x:f>
        <x:v>1244247</x:v>
      </x:c>
      <x:c r="E57" s="17">
        <x:f>'[1]Summary '!AZ171</x:f>
        <x:v>14598.365847274046</x:v>
      </x:c>
      <x:c r="F57" s="17">
        <x:f>'[1]Summary '!AZ232</x:f>
        <x:v>3904.3910889626868</x:v>
      </x:c>
      <x:c r="G57" s="17">
        <x:f>'[1]Summary '!AZ293</x:f>
        <x:v>10693.974758311359</x:v>
      </x:c>
      <x:c r="H57" s="17">
        <x:f>'[1]Summary '!AZ354</x:f>
        <x:v>22072.050024774981</x:v>
      </x:c>
      <x:c r="I57" s="17">
        <x:f>'[1]Summary '!AZ415</x:f>
        <x:v>22280.390818197218</x:v>
      </x:c>
      <x:c r="J57" s="16">
        <x:f>'[1]Summary '!AZ476</x:f>
        <x:v>0</x:v>
      </x:c>
      <x:c r="K57" s="17">
        <x:f>'[1]Summary '!AZ537</x:f>
        <x:v>0</x:v>
      </x:c>
      <x:c r="M57" s="8"/>
    </x:row>
    <x:row r="58" spans="1:13" s="20" customFormat="1" x14ac:dyDescent="0.2">
      <x:c r="A58" s="11"/>
      <x:c r="B58" s="7" t="s">
        <x:v>94</x:v>
      </x:c>
      <x:c r="C58" s="18">
        <x:f>SUM(C54:C57)</x:f>
        <x:v>252</x:v>
      </x:c>
      <x:c r="D58" s="18">
        <x:f t="shared" ref="D58:K58" si="3">SUM(D54:D57)</x:f>
        <x:v>17146964</x:v>
      </x:c>
      <x:c r="E58" s="19">
        <x:f t="shared" si="3"/>
        <x:v>188956.54950785049</x:v>
      </x:c>
      <x:c r="F58" s="19">
        <x:f t="shared" si="3"/>
        <x:v>69527.147117876215</x:v>
      </x:c>
      <x:c r="G58" s="19">
        <x:f t="shared" si="3"/>
        <x:v>119429.40238997428</x:v>
      </x:c>
      <x:c r="H58" s="19">
        <x:f t="shared" si="3"/>
        <x:v>486973.564586711</x:v>
      </x:c>
      <x:c r="I58" s="19">
        <x:f t="shared" si="3"/>
        <x:v>484433.45213043335</x:v>
      </x:c>
      <x:c r="J58" s="18">
        <x:f t="shared" si="3"/>
        <x:v>0</x:v>
      </x:c>
      <x:c r="K58" s="19">
        <x:f t="shared" si="3"/>
        <x:v>0</x:v>
      </x:c>
      <x:c r="M58" s="8"/>
    </x:row>
    <x:row r="59" spans="1:13" x14ac:dyDescent="0.2">
      <x:c r="A59" s="11"/>
      <x:c r="B59" s="12"/>
      <x:c r="C59" s="13"/>
      <x:c r="D59" s="13"/>
      <x:c r="E59" s="17"/>
      <x:c r="F59" s="17"/>
      <x:c r="G59" s="17"/>
      <x:c r="H59" s="17"/>
      <x:c r="I59" s="17"/>
      <x:c r="J59" s="13"/>
      <x:c r="K59" s="17"/>
      <x:c r="M59" s="8"/>
    </x:row>
    <x:row r="60" spans="1:13" s="20" customFormat="1" x14ac:dyDescent="0.2">
      <x:c r="A60" s="11"/>
      <x:c r="B60" s="12" t="s">
        <x:v>95</x:v>
      </x:c>
      <x:c r="C60" s="18">
        <x:f>SUM(C23+C37+C46+C51+C58)</x:f>
        <x:v>1109</x:v>
      </x:c>
      <x:c r="D60" s="12">
        <x:f t="shared" ref="D60:K60" si="4">SUM(D23+D37+D46+D51+D58)</x:f>
        <x:v>125458446</x:v>
      </x:c>
      <x:c r="E60" s="19">
        <x:f t="shared" si="4"/>
        <x:v>8328571.6356645068</x:v>
      </x:c>
      <x:c r="F60" s="19">
        <x:f t="shared" si="4"/>
        <x:v>7926783.8842638377</x:v>
      </x:c>
      <x:c r="G60" s="19">
        <x:f t="shared" si="4"/>
        <x:v>401787.72140067915</x:v>
      </x:c>
      <x:c r="H60" s="19">
        <x:f t="shared" si="4"/>
        <x:v>3695157.404766426</x:v>
      </x:c>
      <x:c r="I60" s="19">
        <x:f t="shared" si="4"/>
        <x:v>3794913.1326286136</x:v>
      </x:c>
      <x:c r="J60" s="12">
        <x:f t="shared" si="4"/>
        <x:v>16</x:v>
      </x:c>
      <x:c r="K60" s="19">
        <x:f t="shared" si="4"/>
        <x:v>638.4636959899974</x:v>
      </x:c>
      <x:c r="M60" s="8"/>
    </x:row>
    <x:row r="61" spans="1:13" x14ac:dyDescent="0.2">
      <x:c r="A61" s="11"/>
      <x:c r="B61" s="12"/>
      <x:c r="C61" s="13"/>
      <x:c r="D61" s="13"/>
      <x:c r="E61" s="17"/>
      <x:c r="F61" s="17"/>
      <x:c r="G61" s="17"/>
      <x:c r="H61" s="17"/>
      <x:c r="I61" s="17"/>
      <x:c r="J61" s="13"/>
      <x:c r="K61" s="17"/>
      <x:c r="M61" s="8"/>
    </x:row>
    <x:row r="62" spans="1:13" x14ac:dyDescent="0.2">
      <x:c r="A62" s="11" t="s">
        <x:v>96</x:v>
      </x:c>
      <x:c r="B62" s="12" t="s">
        <x:v>97</x:v>
      </x:c>
      <x:c r="C62" s="13"/>
      <x:c r="D62" s="13"/>
      <x:c r="E62" s="17"/>
      <x:c r="F62" s="17"/>
      <x:c r="G62" s="17"/>
      <x:c r="H62" s="17"/>
      <x:c r="I62" s="17"/>
      <x:c r="J62" s="13"/>
      <x:c r="K62" s="17"/>
      <x:c r="M62" s="8"/>
    </x:row>
    <x:row r="63" spans="1:13" x14ac:dyDescent="0.2">
      <x:c r="A63" s="11" t="s">
        <x:v>25</x:v>
      </x:c>
      <x:c r="B63" s="12" t="s">
        <x:v>26</x:v>
      </x:c>
      <x:c r="C63" s="13"/>
      <x:c r="D63" s="13"/>
      <x:c r="E63" s="17"/>
      <x:c r="F63" s="17"/>
      <x:c r="G63" s="17"/>
      <x:c r="H63" s="17"/>
      <x:c r="I63" s="17"/>
      <x:c r="J63" s="13"/>
      <x:c r="K63" s="17"/>
      <x:c r="M63" s="8"/>
    </x:row>
    <x:row r="64" spans="1:13" x14ac:dyDescent="0.2">
      <x:c r="A64" s="26" t="s">
        <x:v>27</x:v>
      </x:c>
      <x:c r="B64" s="24" t="s">
        <x:v>98</x:v>
      </x:c>
      <x:c r="C64" s="16">
        <x:f>'[1]Summary '!AZ52</x:f>
        <x:v>289</x:v>
      </x:c>
      <x:c r="D64" s="13">
        <x:f>'[1]Summary '!AZ113</x:f>
        <x:v>187938</x:v>
      </x:c>
      <x:c r="E64" s="17">
        <x:f>'[1]Summary '!AZ174</x:f>
        <x:v>4401.4674623150004</x:v>
      </x:c>
      <x:c r="F64" s="17">
        <x:f>'[1]Summary '!AZ235</x:f>
        <x:v>77844.131552326988</x:v>
      </x:c>
      <x:c r="G64" s="17">
        <x:f>'[1]Summary '!AZ296</x:f>
        <x:v>-73442.664090011996</x:v>
      </x:c>
      <x:c r="H64" s="17">
        <x:f>'[1]Summary '!AZ357</x:f>
        <x:v>48296.480409728982</x:v>
      </x:c>
      <x:c r="I64" s="17">
        <x:f>'[1]Summary '!AZ418</x:f>
        <x:v>48108.465445272734</x:v>
      </x:c>
      <x:c r="J64" s="16">
        <x:f>'[1]Summary '!AZ479</x:f>
        <x:v>0</x:v>
      </x:c>
      <x:c r="K64" s="17">
        <x:f>'[1]Summary '!AZ540</x:f>
        <x:v>0</x:v>
      </x:c>
      <x:c r="M64" s="8"/>
    </x:row>
    <x:row r="65" spans="1:13" x14ac:dyDescent="0.2">
      <x:c r="A65" s="26" t="s">
        <x:v>29</x:v>
      </x:c>
      <x:c r="B65" s="24" t="s">
        <x:v>99</x:v>
      </x:c>
      <x:c r="C65" s="16">
        <x:f>'[1]Summary '!AZ53</x:f>
        <x:v>13</x:v>
      </x:c>
      <x:c r="D65" s="13">
        <x:f>'[1]Summary '!AZ114</x:f>
        <x:v>30733</x:v>
      </x:c>
      <x:c r="E65" s="17">
        <x:f>'[1]Summary '!AZ175</x:f>
        <x:v>0</x:v>
      </x:c>
      <x:c r="F65" s="17">
        <x:f>'[1]Summary '!AZ236</x:f>
        <x:v>1070.606642347002</x:v>
      </x:c>
      <x:c r="G65" s="17">
        <x:f>'[1]Summary '!AZ297</x:f>
        <x:v>-1070.606642347002</x:v>
      </x:c>
      <x:c r="H65" s="17">
        <x:f>'[1]Summary '!AZ358</x:f>
        <x:v>1610.6871947673103</x:v>
      </x:c>
      <x:c r="I65" s="17">
        <x:f>'[1]Summary '!AZ419</x:f>
        <x:v>1613.8576249218947</x:v>
      </x:c>
      <x:c r="J65" s="16">
        <x:f>'[1]Summary '!AZ480</x:f>
        <x:v>0</x:v>
      </x:c>
      <x:c r="K65" s="17">
        <x:f>'[1]Summary '!AZ541</x:f>
        <x:v>0</x:v>
      </x:c>
      <x:c r="M65" s="8"/>
    </x:row>
    <x:row r="66" spans="1:13" x14ac:dyDescent="0.2">
      <x:c r="A66" s="26" t="s">
        <x:v>31</x:v>
      </x:c>
      <x:c r="B66" s="24" t="s">
        <x:v>100</x:v>
      </x:c>
      <x:c r="C66" s="16">
        <x:f>'[1]Summary '!AZ54</x:f>
        <x:v>8</x:v>
      </x:c>
      <x:c r="D66" s="13">
        <x:f>'[1]Summary '!AZ115</x:f>
        <x:v>80</x:v>
      </x:c>
      <x:c r="E66" s="17">
        <x:f>'[1]Summary '!AZ176</x:f>
        <x:v>0</x:v>
      </x:c>
      <x:c r="F66" s="17">
        <x:f>'[1]Summary '!AZ237</x:f>
        <x:v>319.00415644900005</x:v>
      </x:c>
      <x:c r="G66" s="17">
        <x:f>'[1]Summary '!AZ298</x:f>
        <x:v>-319.00415644899999</x:v>
      </x:c>
      <x:c r="H66" s="17">
        <x:f>'[1]Summary '!AZ359</x:f>
        <x:v>1973.2428180578663</x:v>
      </x:c>
      <x:c r="I66" s="17">
        <x:f>'[1]Summary '!AZ420</x:f>
        <x:v>1964.3845789259981</x:v>
      </x:c>
      <x:c r="J66" s="16">
        <x:f>'[1]Summary '!AZ481</x:f>
        <x:v>0</x:v>
      </x:c>
      <x:c r="K66" s="17">
        <x:f>'[1]Summary '!AZ542</x:f>
        <x:v>0</x:v>
      </x:c>
      <x:c r="M66" s="8"/>
    </x:row>
    <x:row r="67" spans="1:13" x14ac:dyDescent="0.2">
      <x:c r="A67" s="26" t="s">
        <x:v>33</x:v>
      </x:c>
      <x:c r="B67" s="24" t="s">
        <x:v>101</x:v>
      </x:c>
      <x:c r="C67" s="16">
        <x:f>'[1]Summary '!AZ55</x:f>
        <x:v>1</x:v>
      </x:c>
      <x:c r="D67" s="13">
        <x:f>'[1]Summary '!AZ116</x:f>
        <x:v>717</x:v>
      </x:c>
      <x:c r="E67" s="17">
        <x:f>'[1]Summary '!AZ177</x:f>
        <x:v>0</x:v>
      </x:c>
      <x:c r="F67" s="17">
        <x:f>'[1]Summary '!AZ238</x:f>
        <x:v>681.48556369100015</x:v>
      </x:c>
      <x:c r="G67" s="17">
        <x:f>'[1]Summary '!AZ299</x:f>
        <x:v>-681.48556369100015</x:v>
      </x:c>
      <x:c r="H67" s="17">
        <x:f>'[1]Summary '!AZ360</x:f>
        <x:v>59.898514513400002</x:v>
      </x:c>
      <x:c r="I67" s="17">
        <x:f>'[1]Summary '!AZ421</x:f>
        <x:v>60.410114541655709</x:v>
      </x:c>
      <x:c r="J67" s="16">
        <x:f>'[1]Summary '!AZ482</x:f>
        <x:v>0</x:v>
      </x:c>
      <x:c r="K67" s="17">
        <x:f>'[1]Summary '!AZ543</x:f>
        <x:v>0</x:v>
      </x:c>
      <x:c r="M67" s="8"/>
    </x:row>
    <x:row r="68" spans="1:13" s="20" customFormat="1" x14ac:dyDescent="0.2">
      <x:c r="A68" s="11"/>
      <x:c r="B68" s="12" t="s">
        <x:v>102</x:v>
      </x:c>
      <x:c r="C68" s="18">
        <x:f>SUM(C64:C67)</x:f>
        <x:v>311</x:v>
      </x:c>
      <x:c r="D68" s="18">
        <x:f t="shared" ref="D68:K68" si="5">SUM(D64:D67)</x:f>
        <x:v>219468</x:v>
      </x:c>
      <x:c r="E68" s="19">
        <x:f t="shared" si="5"/>
        <x:v>4401.4674623150004</x:v>
      </x:c>
      <x:c r="F68" s="19">
        <x:f t="shared" si="5"/>
        <x:v>79915.227914813993</x:v>
      </x:c>
      <x:c r="G68" s="19">
        <x:f t="shared" si="5"/>
        <x:v>-75513.760452499002</x:v>
      </x:c>
      <x:c r="H68" s="19">
        <x:f t="shared" si="5"/>
        <x:v>51940.308937067559</x:v>
      </x:c>
      <x:c r="I68" s="19">
        <x:f t="shared" si="5"/>
        <x:v>51747.117763662289</x:v>
      </x:c>
      <x:c r="J68" s="18">
        <x:f t="shared" si="5"/>
        <x:v>0</x:v>
      </x:c>
      <x:c r="K68" s="19">
        <x:f t="shared" si="5"/>
        <x:v>0</x:v>
      </x:c>
      <x:c r="M68" s="8"/>
    </x:row>
    <x:row r="69" spans="1:13" x14ac:dyDescent="0.2">
      <x:c r="A69" s="26"/>
      <x:c r="B69" s="24"/>
      <x:c r="C69" s="13"/>
      <x:c r="D69" s="13"/>
      <x:c r="E69" s="17"/>
      <x:c r="F69" s="17"/>
      <x:c r="G69" s="17"/>
      <x:c r="H69" s="17"/>
      <x:c r="I69" s="17"/>
      <x:c r="J69" s="13"/>
      <x:c r="K69" s="17"/>
      <x:c r="M69" s="8"/>
    </x:row>
    <x:row r="70" spans="1:13" x14ac:dyDescent="0.2">
      <x:c r="A70" s="11" t="s">
        <x:v>60</x:v>
      </x:c>
      <x:c r="B70" s="12" t="s">
        <x:v>61</x:v>
      </x:c>
      <x:c r="C70" s="13"/>
      <x:c r="D70" s="13"/>
      <x:c r="E70" s="17"/>
      <x:c r="F70" s="17"/>
      <x:c r="G70" s="17"/>
      <x:c r="H70" s="17"/>
      <x:c r="I70" s="17"/>
      <x:c r="J70" s="13"/>
      <x:c r="K70" s="17"/>
      <x:c r="M70" s="8"/>
    </x:row>
    <x:row r="71" spans="1:13" x14ac:dyDescent="0.2">
      <x:c r="A71" s="26" t="s">
        <x:v>27</x:v>
      </x:c>
      <x:c r="B71" s="24" t="s">
        <x:v>71</x:v>
      </x:c>
      <x:c r="C71" s="16">
        <x:f>'[1]Summary '!AZ57</x:f>
        <x:v>20</x:v>
      </x:c>
      <x:c r="D71" s="13">
        <x:f>'[1]Summary '!AZ118</x:f>
        <x:v>315996</x:v>
      </x:c>
      <x:c r="E71" s="17">
        <x:f>'[1]Summary '!AZ179</x:f>
        <x:v>0</x:v>
      </x:c>
      <x:c r="F71" s="17">
        <x:f>'[1]Summary '!AZ240</x:f>
        <x:v>1027.903287566</x:v>
      </x:c>
      <x:c r="G71" s="17">
        <x:f>'[1]Summary '!AZ301</x:f>
        <x:v>-1027.903287566</x:v>
      </x:c>
      <x:c r="H71" s="17">
        <x:f>'[1]Summary '!AZ362</x:f>
        <x:v>3664.581030983386</x:v>
      </x:c>
      <x:c r="I71" s="17">
        <x:f>'[1]Summary '!AZ423</x:f>
        <x:v>3787.5842668665655</x:v>
      </x:c>
      <x:c r="J71" s="16">
        <x:f>'[1]Summary '!AZ484</x:f>
        <x:v>0</x:v>
      </x:c>
      <x:c r="K71" s="17">
        <x:f>'[1]Summary '!AZ545</x:f>
        <x:v>0</x:v>
      </x:c>
      <x:c r="M71" s="8"/>
    </x:row>
    <x:row r="72" spans="1:13" x14ac:dyDescent="0.2">
      <x:c r="A72" s="26" t="s">
        <x:v>29</x:v>
      </x:c>
      <x:c r="B72" s="24" t="s">
        <x:v>103</x:v>
      </x:c>
      <x:c r="C72" s="16">
        <x:f>'[1]Summary '!AZ58</x:f>
        <x:v>18</x:v>
      </x:c>
      <x:c r="D72" s="13">
        <x:f>'[1]Summary '!AZ119</x:f>
        <x:v>132558</x:v>
      </x:c>
      <x:c r="E72" s="17">
        <x:f>'[1]Summary '!AZ180</x:f>
        <x:v>0</x:v>
      </x:c>
      <x:c r="F72" s="17">
        <x:f>'[1]Summary '!AZ241</x:f>
        <x:v>9071.5834618293466</x:v>
      </x:c>
      <x:c r="G72" s="17">
        <x:f>'[1]Summary '!AZ302</x:f>
        <x:v>-9071.5834618293466</x:v>
      </x:c>
      <x:c r="H72" s="17">
        <x:f>'[1]Summary '!AZ363</x:f>
        <x:v>4937.3025155372216</x:v>
      </x:c>
      <x:c r="I72" s="17">
        <x:f>'[1]Summary '!AZ424</x:f>
        <x:v>5124.2105333937452</x:v>
      </x:c>
      <x:c r="J72" s="16">
        <x:f>'[1]Summary '!AZ485</x:f>
        <x:v>0</x:v>
      </x:c>
      <x:c r="K72" s="17">
        <x:f>'[1]Summary '!AZ546</x:f>
        <x:v>0</x:v>
      </x:c>
      <x:c r="M72" s="8"/>
    </x:row>
    <x:row r="73" spans="1:13" s="20" customFormat="1" x14ac:dyDescent="0.2">
      <x:c r="A73" s="11"/>
      <x:c r="B73" s="12" t="s">
        <x:v>102</x:v>
      </x:c>
      <x:c r="C73" s="18">
        <x:f>SUM(C71:C72)</x:f>
        <x:v>38</x:v>
      </x:c>
      <x:c r="D73" s="18">
        <x:f t="shared" ref="D73:K73" si="6">SUM(D71:D72)</x:f>
        <x:v>448554</x:v>
      </x:c>
      <x:c r="E73" s="19">
        <x:f t="shared" si="6"/>
        <x:v>0</x:v>
      </x:c>
      <x:c r="F73" s="19">
        <x:f t="shared" si="6"/>
        <x:v>10099.486749395346</x:v>
      </x:c>
      <x:c r="G73" s="19">
        <x:f t="shared" si="6"/>
        <x:v>-10099.486749395346</x:v>
      </x:c>
      <x:c r="H73" s="19">
        <x:f t="shared" si="6"/>
        <x:v>8601.8835465206066</x:v>
      </x:c>
      <x:c r="I73" s="19">
        <x:f t="shared" si="6"/>
        <x:v>8911.7948002603116</x:v>
      </x:c>
      <x:c r="J73" s="18">
        <x:f t="shared" si="6"/>
        <x:v>0</x:v>
      </x:c>
      <x:c r="K73" s="19">
        <x:f t="shared" si="6"/>
        <x:v>0</x:v>
      </x:c>
      <x:c r="M73" s="8"/>
    </x:row>
    <x:row r="74" spans="1:13" x14ac:dyDescent="0.2">
      <x:c r="A74" s="11"/>
      <x:c r="B74" s="12"/>
      <x:c r="C74" s="13"/>
      <x:c r="D74" s="13"/>
      <x:c r="E74" s="17"/>
      <x:c r="F74" s="17"/>
      <x:c r="G74" s="17"/>
      <x:c r="H74" s="17"/>
      <x:c r="I74" s="17"/>
      <x:c r="J74" s="13"/>
      <x:c r="K74" s="17"/>
      <x:c r="M74" s="8"/>
    </x:row>
    <x:row r="75" spans="1:13" s="20" customFormat="1" x14ac:dyDescent="0.2">
      <x:c r="A75" s="11" t="s">
        <x:v>74</x:v>
      </x:c>
      <x:c r="B75" s="12" t="s">
        <x:v>89</x:v>
      </x:c>
      <x:c r="C75" s="18">
        <x:f>'[1]Summary '!AZ60</x:f>
        <x:v>0</x:v>
      </x:c>
      <x:c r="D75" s="12">
        <x:f>'[1]Summary '!AZ121</x:f>
        <x:v>0</x:v>
      </x:c>
      <x:c r="E75" s="19">
        <x:f>'[1]Summary '!AZ182</x:f>
        <x:v>0</x:v>
      </x:c>
      <x:c r="F75" s="19">
        <x:f>'[1]Summary '!AZ243</x:f>
        <x:v>0</x:v>
      </x:c>
      <x:c r="G75" s="19">
        <x:f>'[1]Summary '!AZ304</x:f>
        <x:v>0</x:v>
      </x:c>
      <x:c r="H75" s="19">
        <x:f>'[1]Summary '!AZ365</x:f>
        <x:v>0</x:v>
      </x:c>
      <x:c r="I75" s="19">
        <x:f>'[1]Summary '!AZ426</x:f>
        <x:v>0</x:v>
      </x:c>
      <x:c r="J75" s="16">
        <x:f>'[1]Summary '!AZ487</x:f>
        <x:v>0</x:v>
      </x:c>
      <x:c r="K75" s="19">
        <x:f>'[1]Summary '!AZ548</x:f>
        <x:v>0</x:v>
      </x:c>
      <x:c r="M75" s="8"/>
    </x:row>
    <x:row r="76" spans="1:13" x14ac:dyDescent="0.2">
      <x:c r="A76" s="11"/>
      <x:c r="B76" s="12"/>
      <x:c r="C76" s="13"/>
      <x:c r="D76" s="13"/>
      <x:c r="E76" s="17"/>
      <x:c r="F76" s="17"/>
      <x:c r="G76" s="17"/>
      <x:c r="H76" s="17"/>
      <x:c r="I76" s="17"/>
      <x:c r="J76" s="13"/>
      <x:c r="K76" s="17"/>
      <x:c r="M76" s="8"/>
    </x:row>
    <x:row r="77" spans="1:13" s="20" customFormat="1" x14ac:dyDescent="0.2">
      <x:c r="A77" s="11"/>
      <x:c r="B77" s="12" t="s">
        <x:v>104</x:v>
      </x:c>
      <x:c r="C77" s="18">
        <x:f>SUM(C68+C73+C75)</x:f>
        <x:v>349</x:v>
      </x:c>
      <x:c r="D77" s="18">
        <x:f t="shared" ref="D77:K77" si="7">SUM(D68+D73+D75)</x:f>
        <x:v>668022</x:v>
      </x:c>
      <x:c r="E77" s="19">
        <x:f t="shared" si="7"/>
        <x:v>4401.4674623150004</x:v>
      </x:c>
      <x:c r="F77" s="19">
        <x:f t="shared" si="7"/>
        <x:v>90014.714664209343</x:v>
      </x:c>
      <x:c r="G77" s="19">
        <x:f t="shared" si="7"/>
        <x:v>-85613.247201894352</x:v>
      </x:c>
      <x:c r="H77" s="19">
        <x:f t="shared" si="7"/>
        <x:v>60542.192483588165</x:v>
      </x:c>
      <x:c r="I77" s="19">
        <x:f t="shared" si="7"/>
        <x:v>60658.912563922597</x:v>
      </x:c>
      <x:c r="J77" s="18">
        <x:f t="shared" si="7"/>
        <x:v>0</x:v>
      </x:c>
      <x:c r="K77" s="19">
        <x:f t="shared" si="7"/>
        <x:v>0</x:v>
      </x:c>
      <x:c r="M77" s="8"/>
    </x:row>
    <x:row r="78" spans="1:13" x14ac:dyDescent="0.2">
      <x:c r="A78" s="11"/>
      <x:c r="B78" s="12"/>
      <x:c r="C78" s="13"/>
      <x:c r="D78" s="13"/>
      <x:c r="E78" s="17"/>
      <x:c r="F78" s="17"/>
      <x:c r="G78" s="17"/>
      <x:c r="H78" s="17"/>
      <x:c r="I78" s="17"/>
      <x:c r="J78" s="13"/>
      <x:c r="K78" s="17"/>
      <x:c r="M78" s="8"/>
    </x:row>
    <x:row r="79" spans="1:13" x14ac:dyDescent="0.2">
      <x:c r="A79" s="11" t="s">
        <x:v>105</x:v>
      </x:c>
      <x:c r="B79" s="12" t="s">
        <x:v>106</x:v>
      </x:c>
      <x:c r="C79" s="13"/>
      <x:c r="D79" s="13"/>
      <x:c r="E79" s="17"/>
      <x:c r="F79" s="17"/>
      <x:c r="G79" s="17"/>
      <x:c r="H79" s="17"/>
      <x:c r="I79" s="17"/>
      <x:c r="J79" s="13"/>
      <x:c r="K79" s="17"/>
      <x:c r="M79" s="8"/>
    </x:row>
    <x:row r="80" spans="1:13" s="20" customFormat="1" x14ac:dyDescent="0.2">
      <x:c r="A80" s="11" t="s">
        <x:v>25</x:v>
      </x:c>
      <x:c r="B80" s="12" t="s">
        <x:v>26</x:v>
      </x:c>
      <x:c r="C80" s="12">
        <x:f>'[1]Summary '!AZ62</x:f>
        <x:v>21</x:v>
      </x:c>
      <x:c r="D80" s="12">
        <x:f>'[1]Summary '!AZ123</x:f>
        <x:v>3081</x:v>
      </x:c>
      <x:c r="E80" s="19">
        <x:f>'[1]Summary '!AZ184</x:f>
        <x:v>472.38503391199993</x:v>
      </x:c>
      <x:c r="F80" s="19">
        <x:f>'[1]Summary '!AZ245</x:f>
        <x:v>34.308326303000008</x:v>
      </x:c>
      <x:c r="G80" s="19">
        <x:f>'[1]Summary '!AZ306</x:f>
        <x:v>438.07670760899993</x:v>
      </x:c>
      <x:c r="H80" s="19">
        <x:f>'[1]Summary '!AZ367</x:f>
        <x:v>596.36790391085947</x:v>
      </x:c>
      <x:c r="I80" s="19">
        <x:f>'[1]Summary '!AZ428</x:f>
        <x:v>567.64606863816471</x:v>
      </x:c>
      <x:c r="J80" s="18">
        <x:f>'[1]Summary '!AZ489</x:f>
        <x:v>0</x:v>
      </x:c>
      <x:c r="K80" s="19">
        <x:f>'[1]Summary '!AZ550</x:f>
        <x:v>0</x:v>
      </x:c>
      <x:c r="M80" s="8"/>
    </x:row>
    <x:row r="81" spans="1:13" x14ac:dyDescent="0.2">
      <x:c r="A81" s="11"/>
      <x:c r="B81" s="12"/>
      <x:c r="C81" s="13"/>
      <x:c r="D81" s="13"/>
      <x:c r="E81" s="17"/>
      <x:c r="F81" s="17"/>
      <x:c r="G81" s="17"/>
      <x:c r="H81" s="17"/>
      <x:c r="I81" s="17"/>
      <x:c r="J81" s="13"/>
      <x:c r="K81" s="17"/>
      <x:c r="M81" s="8"/>
    </x:row>
    <x:row r="82" spans="1:13" s="20" customFormat="1" x14ac:dyDescent="0.2">
      <x:c r="A82" s="11" t="s">
        <x:v>60</x:v>
      </x:c>
      <x:c r="B82" s="12" t="s">
        <x:v>61</x:v>
      </x:c>
      <x:c r="C82" s="12">
        <x:f>'[1]Summary '!AZ63</x:f>
        <x:v>0</x:v>
      </x:c>
      <x:c r="D82" s="12">
        <x:f>'[1]Summary '!AZ124</x:f>
        <x:v>0</x:v>
      </x:c>
      <x:c r="E82" s="19">
        <x:f>'[1]Summary '!AZ185</x:f>
        <x:v>0</x:v>
      </x:c>
      <x:c r="F82" s="19">
        <x:f>'[1]Summary '!AZ246</x:f>
        <x:v>0</x:v>
      </x:c>
      <x:c r="G82" s="19">
        <x:f>'[1]Summary '!AZ307</x:f>
        <x:v>0</x:v>
      </x:c>
      <x:c r="H82" s="19">
        <x:f>'[1]Summary '!AZ368</x:f>
        <x:v>0</x:v>
      </x:c>
      <x:c r="I82" s="19">
        <x:f>'[1]Summary '!AZ429</x:f>
        <x:v>0</x:v>
      </x:c>
      <x:c r="J82" s="18">
        <x:f>'[1]Summary '!AZ490</x:f>
        <x:v>0</x:v>
      </x:c>
      <x:c r="K82" s="19">
        <x:f>'[1]Summary '!AZ551</x:f>
        <x:v>0</x:v>
      </x:c>
      <x:c r="M82" s="8"/>
    </x:row>
    <x:row r="83" spans="1:13" x14ac:dyDescent="0.2">
      <x:c r="A83" s="11"/>
      <x:c r="B83" s="12"/>
      <x:c r="C83" s="13"/>
      <x:c r="D83" s="13"/>
      <x:c r="E83" s="17"/>
      <x:c r="F83" s="17"/>
      <x:c r="G83" s="17"/>
      <x:c r="H83" s="17"/>
      <x:c r="I83" s="17"/>
      <x:c r="J83" s="13"/>
      <x:c r="K83" s="17"/>
      <x:c r="M83" s="8"/>
    </x:row>
    <x:row r="84" spans="1:13" s="20" customFormat="1" x14ac:dyDescent="0.2">
      <x:c r="A84" s="11" t="s">
        <x:v>74</x:v>
      </x:c>
      <x:c r="B84" s="12" t="s">
        <x:v>89</x:v>
      </x:c>
      <x:c r="C84" s="12">
        <x:f>'[1]Summary '!AZ64</x:f>
        <x:v>0</x:v>
      </x:c>
      <x:c r="D84" s="12">
        <x:f>'[1]Summary '!AZ125</x:f>
        <x:v>0</x:v>
      </x:c>
      <x:c r="E84" s="19">
        <x:f>'[1]Summary '!AZ186</x:f>
        <x:v>0</x:v>
      </x:c>
      <x:c r="F84" s="19">
        <x:f>'[1]Summary '!AZ247</x:f>
        <x:v>0</x:v>
      </x:c>
      <x:c r="G84" s="19">
        <x:f>'[1]Summary '!AZ308</x:f>
        <x:v>0</x:v>
      </x:c>
      <x:c r="H84" s="19">
        <x:f>'[1]Summary '!AZ369</x:f>
        <x:v>0</x:v>
      </x:c>
      <x:c r="I84" s="19">
        <x:f>'[1]Summary '!AZ430</x:f>
        <x:v>0</x:v>
      </x:c>
      <x:c r="J84" s="18">
        <x:f>'[1]Summary '!AZ491</x:f>
        <x:v>0</x:v>
      </x:c>
      <x:c r="K84" s="19">
        <x:f>'[1]Summary '!AZ552</x:f>
        <x:v>0</x:v>
      </x:c>
      <x:c r="M84" s="8"/>
    </x:row>
    <x:row r="85" spans="1:13" x14ac:dyDescent="0.2">
      <x:c r="A85" s="11"/>
      <x:c r="B85" s="12"/>
      <x:c r="C85" s="13"/>
      <x:c r="D85" s="13"/>
      <x:c r="E85" s="17"/>
      <x:c r="F85" s="17"/>
      <x:c r="G85" s="17"/>
      <x:c r="H85" s="17"/>
      <x:c r="I85" s="17"/>
      <x:c r="J85" s="13"/>
      <x:c r="K85" s="17"/>
      <x:c r="M85" s="8"/>
    </x:row>
    <x:row r="86" spans="1:13" s="20" customFormat="1" x14ac:dyDescent="0.2">
      <x:c r="A86" s="11"/>
      <x:c r="B86" s="12" t="s">
        <x:v>107</x:v>
      </x:c>
      <x:c r="C86" s="12">
        <x:f>SUM(C80+C82+C84)</x:f>
        <x:v>21</x:v>
      </x:c>
      <x:c r="D86" s="12">
        <x:f t="shared" ref="D86:K86" si="8">SUM(D80+D82+D84)</x:f>
        <x:v>3081</x:v>
      </x:c>
      <x:c r="E86" s="19">
        <x:f t="shared" si="8"/>
        <x:v>472.38503391199993</x:v>
      </x:c>
      <x:c r="F86" s="19">
        <x:f t="shared" si="8"/>
        <x:v>34.308326303000008</x:v>
      </x:c>
      <x:c r="G86" s="19">
        <x:f t="shared" si="8"/>
        <x:v>438.07670760899993</x:v>
      </x:c>
      <x:c r="H86" s="19">
        <x:f t="shared" si="8"/>
        <x:v>596.36790391085947</x:v>
      </x:c>
      <x:c r="I86" s="19">
        <x:f t="shared" si="8"/>
        <x:v>567.64606863816471</x:v>
      </x:c>
      <x:c r="J86" s="18">
        <x:f t="shared" si="8"/>
        <x:v>0</x:v>
      </x:c>
      <x:c r="K86" s="19">
        <x:f t="shared" si="8"/>
        <x:v>0</x:v>
      </x:c>
      <x:c r="M86" s="8"/>
    </x:row>
    <x:row r="87" spans="1:13" x14ac:dyDescent="0.2">
      <x:c r="A87" s="11"/>
      <x:c r="B87" s="12"/>
      <x:c r="C87" s="13"/>
      <x:c r="D87" s="13"/>
      <x:c r="E87" s="17"/>
      <x:c r="F87" s="17"/>
      <x:c r="G87" s="17"/>
      <x:c r="H87" s="17"/>
      <x:c r="I87" s="17"/>
      <x:c r="J87" s="13"/>
      <x:c r="K87" s="17"/>
      <x:c r="M87" s="8"/>
    </x:row>
    <x:row r="88" spans="1:13" s="20" customFormat="1" x14ac:dyDescent="0.2">
      <x:c r="A88" s="11"/>
      <x:c r="B88" s="12" t="s">
        <x:v>108</x:v>
      </x:c>
      <x:c r="C88" s="18">
        <x:f>C86+C77+C60</x:f>
        <x:v>1479</x:v>
      </x:c>
      <x:c r="D88" s="18">
        <x:f t="shared" ref="D88:K88" si="9">D86+D77+D60</x:f>
        <x:v>126129549</x:v>
      </x:c>
      <x:c r="E88" s="19">
        <x:f t="shared" si="9"/>
        <x:v>8333445.4881607341</x:v>
      </x:c>
      <x:c r="F88" s="19">
        <x:f t="shared" si="9"/>
        <x:v>8016832.9072543504</x:v>
      </x:c>
      <x:c r="G88" s="19">
        <x:f t="shared" si="9"/>
        <x:v>316612.55090639379</x:v>
      </x:c>
      <x:c r="H88" s="19">
        <x:f t="shared" si="9"/>
        <x:v>3756295.9651539251</x:v>
      </x:c>
      <x:c r="I88" s="19">
        <x:f t="shared" si="9"/>
        <x:v>3856139.6912611742</x:v>
      </x:c>
      <x:c r="J88" s="18">
        <x:f>J86+J77+J60</x:f>
        <x:v>16</x:v>
      </x:c>
      <x:c r="K88" s="19">
        <x:f t="shared" si="9"/>
        <x:v>638.4636959899974</x:v>
      </x:c>
      <x:c r="M88" s="8"/>
    </x:row>
    <x:row r="89" spans="1:13" x14ac:dyDescent="0.2">
      <x:c r="A89" s="11"/>
      <x:c r="B89" s="12"/>
      <x:c r="C89" s="13"/>
      <x:c r="D89" s="13"/>
      <x:c r="E89" s="17"/>
      <x:c r="F89" s="17"/>
      <x:c r="G89" s="17"/>
      <x:c r="H89" s="17"/>
      <x:c r="I89" s="17">
        <x:v>0.28999999999999998</x:v>
      </x:c>
      <x:c r="J89" s="13"/>
      <x:c r="K89" s="17"/>
      <x:c r="M89" s="8"/>
    </x:row>
    <x:row r="90" spans="1:13" s="20" customFormat="1" x14ac:dyDescent="0.2">
      <x:c r="A90" s="11"/>
      <x:c r="B90" s="12" t="s">
        <x:v>109</x:v>
      </x:c>
      <x:c r="C90" s="12">
        <x:f>'[1]Summary '!AZ67</x:f>
        <x:v>70</x:v>
      </x:c>
      <x:c r="D90" s="12">
        <x:f>'[1]Summary '!AZ128</x:f>
        <x:v>1717085</x:v>
      </x:c>
      <x:c r="E90" s="19">
        <x:f>'[1]Summary '!AZ189</x:f>
        <x:v>22496.653307538669</x:v>
      </x:c>
      <x:c r="F90" s="19">
        <x:f>'[1]Summary '!AZ250</x:f>
        <x:v>6829.2664975544421</x:v>
      </x:c>
      <x:c r="G90" s="19">
        <x:f>'[1]Summary '!AZ311</x:f>
        <x:v>15667.386809984226</x:v>
      </x:c>
      <x:c r="H90" s="19">
        <x:f>'[1]Summary '!AZ372</x:f>
        <x:v>46166.265409822256</x:v>
      </x:c>
      <x:c r="I90" s="19">
        <x:f>'[1]Summary '!AZ433</x:f>
        <x:v>45916.729589049944</x:v>
      </x:c>
      <x:c r="J90" s="18">
        <x:f>'[1]Summary '!AZ494</x:f>
        <x:v>0</x:v>
      </x:c>
      <x:c r="K90" s="19">
        <x:f>'[1]Summary '!AZ555</x:f>
        <x:v>0</x:v>
      </x:c>
      <x:c r="M90" s="8"/>
    </x:row>
    <x:row r="91" spans="1:13" x14ac:dyDescent="0.2">
      <x:c r="A91" s="27"/>
      <x:c r="B91" s="3"/>
      <x:c r="C91" s="3"/>
      <x:c r="D91" s="3"/>
      <x:c r="E91" s="3"/>
      <x:c r="F91" s="3"/>
      <x:c r="G91" s="3"/>
      <x:c r="H91" s="3"/>
      <x:c r="I91" s="3"/>
      <x:c r="J91" s="3"/>
      <x:c r="K91" s="3"/>
    </x:row>
    <x:row r="93" spans="1:13" x14ac:dyDescent="0.2">
      <x:c r="C93" s="28"/>
      <x:c r="D93" s="29"/>
      <x:c r="E93" s="8"/>
      <x:c r="F93" s="8"/>
      <x:c r="G93" s="8"/>
      <x:c r="H93" s="8"/>
      <x:c r="I93" s="8"/>
      <x:c r="J93" s="28"/>
      <x:c r="K93" s="8"/>
    </x:row>
    <x:row r="94" spans="1:13" x14ac:dyDescent="0.2">
      <x:c r="C94" s="28"/>
      <x:c r="D94" s="29"/>
      <x:c r="E94" s="8"/>
      <x:c r="F94" s="8"/>
      <x:c r="G94" s="8"/>
      <x:c r="H94" s="8"/>
      <x:c r="I94" s="8"/>
      <x:c r="J94" s="28"/>
      <x:c r="K94" s="8"/>
    </x:row>
    <x:row r="95" spans="1:13" x14ac:dyDescent="0.2">
      <x:c r="C95" s="28"/>
      <x:c r="D95" s="29"/>
      <x:c r="E95" s="8"/>
      <x:c r="F95" s="8"/>
      <x:c r="G95" s="8"/>
      <x:c r="H95" s="8"/>
      <x:c r="I95" s="8"/>
      <x:c r="J95" s="28"/>
      <x:c r="K95" s="8"/>
    </x:row>
    <x:row r="96" spans="1:13" x14ac:dyDescent="0.2">
      <x:c r="C96" s="29"/>
      <x:c r="D96" s="29"/>
      <x:c r="E96" s="29"/>
      <x:c r="F96" s="29"/>
      <x:c r="J96" s="29"/>
    </x:row>
    <x:row r="97" spans="3:10" x14ac:dyDescent="0.2">
      <x:c r="C97" s="29"/>
      <x:c r="D97" s="29"/>
      <x:c r="E97" s="29"/>
      <x:c r="F97" s="29"/>
      <x:c r="J97" s="29"/>
    </x:row>
    <x:row r="98" spans="3:10" x14ac:dyDescent="0.2">
      <x:c r="C98" s="29"/>
      <x:c r="D98" s="29"/>
      <x:c r="E98" s="29"/>
      <x:c r="F98" s="29"/>
      <x:c r="J98" s="29"/>
    </x:row>
    <x:row r="99" spans="3:10" x14ac:dyDescent="0.2">
      <x:c r="C99" s="29"/>
      <x:c r="D99" s="29"/>
      <x:c r="E99" s="29"/>
      <x:c r="F99" s="29"/>
      <x:c r="J99" s="29"/>
    </x:row>
  </x:sheetData>
  <x:mergeCells count="1">
    <x:mergeCell ref="A1:K1"/>
  </x:mergeCells>
  <x:printOptions horizontalCentered="1"/>
  <x:pageMargins left="0.25" right="0.25" top="0.75" bottom="0.75" header="0.3" footer="0.3"/>
  <x:pageSetup paperSize="8" scale="75" orientation="portrait" r:id="rId1"/>
  <x:headerFooter alignWithMargins="0">
    <x:oddHeader/>
    <x:oddFooter/>
    <x:evenHeader/>
    <x:evenFooter/>
  </x:headerFooter>
</x:worksheet>
</file>

<file path=customXML/_rels/item.xml.rels>&#65279;<?xml version="1.0" encoding="utf-8"?><Relationships xmlns="http://schemas.openxmlformats.org/package/2006/relationships"><Relationship Type="http://schemas.openxmlformats.org/officeDocument/2006/relationships/customXmlProps" Target="/customXML/itemProps.xml" Id="R641eb897" /></Relationships>
</file>

<file path=customXML/item.xml><?xml version="1.0" encoding="utf-8"?>
<Klassify>
  <SNO>1</SNO>
  <KDate>2022-03-09 15:46:40</KDate>
  <Classification>SEBI-INTERNAL</Classification>
  <Subclassification/>
  <HostName>MUM0112412</HostName>
  <Domain_User>SEBINT/2412</Domain_User>
  <IPAdd>10.21.78.162</IPAdd>
  <FilePath>C:\Users\2412\AppData\Roaming\Klassify\29193\MCR_February 2022.xlsx</FilePath>
  <KID>A4BB6D83A633637824376008241208</KID>
  <UniqueName/>
  <Suggested/>
</Klassify>
</file>

<file path=customXML/itemProps.xml><?xml version="1.0" encoding="utf-8"?>
<ds:datastoreItem xmlns:ds="http://schemas.openxmlformats.org/officeDocument/2006/customXml" ds:itemID="{D7543C77-5EBC-46F2-AC21-5D702358D3EF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MSTAT</vt:lpstr>
      <vt:lpstr>MSTAT!Print_Area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HIMANSHU K</dc:creator>
  <cp:lastModifiedBy>HIMANSHU K</cp:lastModifiedBy>
  <dcterms:created xsi:type="dcterms:W3CDTF">2022-03-09T10:07:56Z</dcterms:created>
  <dcterms:modified xsi:type="dcterms:W3CDTF">2022-03-09T10:08:38Z</dcterms:modified>
</cp:coreProperties>
</file>

<file path=docProps/custom.xml><?xml version="1.0" encoding="utf-8"?>
<op:Properties xmlns:op="http://schemas.openxmlformats.org/officeDocument/2006/custom-properties">
  <op:property fmtid="{D5CDD505-2E9C-101B-9397-08002B2CF9AE}" pid="2" name="Classification">
    <vt:lpwstr xmlns:vt="http://schemas.openxmlformats.org/officeDocument/2006/docPropsVTypes">SEBI-INTERNAL</vt:lpwstr>
  </op:property>
  <op:property fmtid="{D5CDD505-2E9C-101B-9397-08002B2CF9AE}" pid="3" name="KID">
    <vt:lpwstr xmlns:vt="http://schemas.openxmlformats.org/officeDocument/2006/docPropsVTypes">A4BB6D83A633637824376008241208</vt:lpwstr>
  </op:property>
  <op:property fmtid="{D5CDD505-2E9C-101B-9397-08002B2CF9AE}" pid="4" name="Rules">
    <vt:lpwstr xmlns:vt="http://schemas.openxmlformats.org/officeDocument/2006/docPropsVTypes"> </vt:lpwstr>
  </op:property>
  <op:property fmtid="{D5CDD505-2E9C-101B-9397-08002B2CF9AE}" pid="5" name="K-subLevel-1">
    <vt:lpwstr xmlns:vt="http://schemas.openxmlformats.org/officeDocument/2006/docPropsVTypes"> </vt:lpwstr>
  </op:property>
  <op:property fmtid="{D5CDD505-2E9C-101B-9397-08002B2CF9AE}" pid="6" name="K-subLevel-2">
    <vt:lpwstr xmlns:vt="http://schemas.openxmlformats.org/officeDocument/2006/docPropsVTypes"> </vt:lpwstr>
  </op:property>
  <op:property fmtid="{D5CDD505-2E9C-101B-9397-08002B2CF9AE}" pid="7" name="K-subLevel-3">
    <vt:lpwstr xmlns:vt="http://schemas.openxmlformats.org/officeDocument/2006/docPropsVTypes"> </vt:lpwstr>
  </op:property>
</op:Properties>
</file>