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nal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3" l="1"/>
  <c r="F36" i="3"/>
  <c r="K75" i="3"/>
  <c r="J64" i="3"/>
  <c r="H14" i="3"/>
  <c r="C17" i="3"/>
  <c r="J8" i="3"/>
  <c r="I26" i="3"/>
  <c r="J29" i="3"/>
  <c r="K72" i="3"/>
  <c r="E11" i="3"/>
  <c r="K14" i="3"/>
  <c r="J57" i="3"/>
  <c r="C43" i="3"/>
  <c r="F75" i="3"/>
  <c r="K64" i="3"/>
  <c r="K57" i="3"/>
  <c r="E57" i="3"/>
  <c r="C41" i="3"/>
  <c r="J31" i="3"/>
  <c r="J9" i="3"/>
  <c r="H36" i="3"/>
  <c r="G57" i="3"/>
  <c r="H75" i="3"/>
  <c r="C16" i="3"/>
  <c r="F84" i="3"/>
  <c r="I49" i="3"/>
  <c r="F43" i="3"/>
  <c r="G55" i="3"/>
  <c r="G54" i="3"/>
  <c r="E10" i="3"/>
  <c r="E33" i="3"/>
  <c r="H72" i="3"/>
  <c r="D26" i="3"/>
  <c r="E35" i="3"/>
  <c r="I33" i="3"/>
  <c r="I67" i="3"/>
  <c r="J18" i="3"/>
  <c r="J44" i="3"/>
  <c r="K7" i="3"/>
  <c r="K30" i="3"/>
  <c r="C82" i="3"/>
  <c r="J19" i="3"/>
  <c r="H15" i="3"/>
  <c r="J67" i="3"/>
  <c r="K44" i="3"/>
  <c r="D82" i="3"/>
  <c r="K90" i="3"/>
  <c r="J10" i="3"/>
  <c r="K43" i="3"/>
  <c r="K18" i="3"/>
  <c r="F54" i="3"/>
  <c r="G11" i="3"/>
  <c r="G42" i="3"/>
  <c r="K10" i="3"/>
  <c r="I54" i="3"/>
  <c r="K17" i="3"/>
  <c r="I75" i="3"/>
  <c r="G16" i="3"/>
  <c r="I15" i="3"/>
  <c r="I41" i="3"/>
  <c r="G49" i="3"/>
  <c r="G51" i="3" s="1"/>
  <c r="K45" i="3"/>
  <c r="D67" i="3"/>
  <c r="H64" i="3"/>
  <c r="H68" i="3" s="1"/>
  <c r="I34" i="3"/>
  <c r="H8" i="3"/>
  <c r="H65" i="3"/>
  <c r="F8" i="3"/>
  <c r="F31" i="3"/>
  <c r="H21" i="3"/>
  <c r="G66" i="3"/>
  <c r="H44" i="3"/>
  <c r="G67" i="3"/>
  <c r="K19" i="3"/>
  <c r="D15" i="3"/>
  <c r="J33" i="3"/>
  <c r="J34" i="3"/>
  <c r="H80" i="3"/>
  <c r="H18" i="3"/>
  <c r="K84" i="3"/>
  <c r="K82" i="3"/>
  <c r="J65" i="3"/>
  <c r="J66" i="3"/>
  <c r="H16" i="3"/>
  <c r="E7" i="3"/>
  <c r="E30" i="3"/>
  <c r="D18" i="3"/>
  <c r="I55" i="3"/>
  <c r="H82" i="3"/>
  <c r="H17" i="3"/>
  <c r="J11" i="3"/>
  <c r="J7" i="3"/>
  <c r="C26" i="3"/>
  <c r="H40" i="3"/>
  <c r="C55" i="3"/>
  <c r="E22" i="3"/>
  <c r="C42" i="3"/>
  <c r="I13" i="3"/>
  <c r="I36" i="3"/>
  <c r="I72" i="3"/>
  <c r="H43" i="3"/>
  <c r="C18" i="3"/>
  <c r="H28" i="3"/>
  <c r="F11" i="3"/>
  <c r="D16" i="3"/>
  <c r="F71" i="3"/>
  <c r="G29" i="3"/>
  <c r="I14" i="3"/>
  <c r="E27" i="3"/>
  <c r="F12" i="3"/>
  <c r="F40" i="3"/>
  <c r="H41" i="3"/>
  <c r="D50" i="3"/>
  <c r="H67" i="3"/>
  <c r="K33" i="3"/>
  <c r="C32" i="3"/>
  <c r="C31" i="3"/>
  <c r="K16" i="3"/>
  <c r="E67" i="3"/>
  <c r="C67" i="3"/>
  <c r="D19" i="3"/>
  <c r="J32" i="3"/>
  <c r="F42" i="3"/>
  <c r="D45" i="3"/>
  <c r="C65" i="3"/>
  <c r="K20" i="3"/>
  <c r="I50" i="3"/>
  <c r="C28" i="3"/>
  <c r="D72" i="3"/>
  <c r="G26" i="3"/>
  <c r="C29" i="3"/>
  <c r="C64" i="3"/>
  <c r="C11" i="3"/>
  <c r="C34" i="3"/>
  <c r="D49" i="3"/>
  <c r="D51" i="3" s="1"/>
  <c r="I8" i="3"/>
  <c r="J16" i="3"/>
  <c r="J42" i="3"/>
  <c r="I16" i="3"/>
  <c r="D41" i="3"/>
  <c r="K21" i="3"/>
  <c r="C12" i="3"/>
  <c r="C35" i="3"/>
  <c r="C75" i="3"/>
  <c r="D22" i="3"/>
  <c r="H19" i="3"/>
  <c r="H45" i="3"/>
  <c r="I9" i="3"/>
  <c r="I32" i="3"/>
  <c r="I66" i="3"/>
  <c r="J43" i="3"/>
  <c r="K29" i="3"/>
  <c r="E8" i="3"/>
  <c r="G71" i="3"/>
  <c r="H49" i="3"/>
  <c r="K65" i="3"/>
  <c r="H10" i="3"/>
  <c r="D84" i="3"/>
  <c r="C40" i="3"/>
  <c r="G72" i="3"/>
  <c r="K8" i="3"/>
  <c r="K66" i="3"/>
  <c r="F17" i="3"/>
  <c r="F10" i="3"/>
  <c r="C15" i="3"/>
  <c r="C84" i="3"/>
  <c r="D28" i="3"/>
  <c r="G75" i="3"/>
  <c r="I71" i="3"/>
  <c r="K67" i="3"/>
  <c r="H84" i="3"/>
  <c r="I28" i="3"/>
  <c r="J55" i="3"/>
  <c r="K35" i="3"/>
  <c r="F19" i="3"/>
  <c r="K31" i="3"/>
  <c r="J56" i="3"/>
  <c r="H11" i="3"/>
  <c r="D11" i="3"/>
  <c r="D34" i="3"/>
  <c r="E49" i="3"/>
  <c r="E51" i="3" s="1"/>
  <c r="H31" i="3"/>
  <c r="H66" i="3"/>
  <c r="I18" i="3"/>
  <c r="I44" i="3"/>
  <c r="K15" i="3"/>
  <c r="E36" i="3"/>
  <c r="G35" i="3"/>
  <c r="K11" i="3"/>
  <c r="D35" i="3"/>
  <c r="E50" i="3"/>
  <c r="H9" i="3"/>
  <c r="H32" i="3"/>
  <c r="I19" i="3"/>
  <c r="J30" i="3"/>
  <c r="K42" i="3"/>
  <c r="J26" i="3"/>
  <c r="E80" i="3"/>
  <c r="F55" i="3"/>
  <c r="J22" i="3"/>
  <c r="J54" i="3"/>
  <c r="J58" i="3" s="1"/>
  <c r="H33" i="3"/>
  <c r="K12" i="3"/>
  <c r="J27" i="3"/>
  <c r="C7" i="3"/>
  <c r="D7" i="3"/>
  <c r="D30" i="3"/>
  <c r="G22" i="3"/>
  <c r="I27" i="3"/>
  <c r="F20" i="3"/>
  <c r="J35" i="3"/>
  <c r="G10" i="3"/>
  <c r="E13" i="3"/>
  <c r="E14" i="3"/>
  <c r="F26" i="3"/>
  <c r="G12" i="3"/>
  <c r="G65" i="3"/>
  <c r="D56" i="3"/>
  <c r="C20" i="3"/>
  <c r="C90" i="3"/>
  <c r="E15" i="3"/>
  <c r="E82" i="3"/>
  <c r="F27" i="3"/>
  <c r="G36" i="3"/>
  <c r="H55" i="3"/>
  <c r="J50" i="3"/>
  <c r="E71" i="3"/>
  <c r="D8" i="3"/>
  <c r="F56" i="3"/>
  <c r="G82" i="3"/>
  <c r="H27" i="3"/>
  <c r="I40" i="3"/>
  <c r="G9" i="3"/>
  <c r="D57" i="3"/>
  <c r="D31" i="3"/>
  <c r="D65" i="3"/>
  <c r="E43" i="3"/>
  <c r="F29" i="3"/>
  <c r="G15" i="3"/>
  <c r="H57" i="3"/>
  <c r="I80" i="3"/>
  <c r="I86" i="3" s="1"/>
  <c r="D66" i="3"/>
  <c r="E18" i="3"/>
  <c r="E44" i="3"/>
  <c r="G90" i="3"/>
  <c r="I42" i="3"/>
  <c r="K36" i="3"/>
  <c r="J75" i="3"/>
  <c r="J12" i="3"/>
  <c r="D33" i="3"/>
  <c r="E19" i="3"/>
  <c r="E45" i="3"/>
  <c r="G17" i="3"/>
  <c r="H7" i="3"/>
  <c r="I17" i="3"/>
  <c r="I43" i="3"/>
  <c r="J28" i="3"/>
  <c r="F45" i="3"/>
  <c r="G31" i="3"/>
  <c r="K50" i="3"/>
  <c r="E40" i="3"/>
  <c r="D9" i="3"/>
  <c r="C45" i="3"/>
  <c r="C21" i="3"/>
  <c r="F9" i="3"/>
  <c r="F34" i="3"/>
  <c r="J20" i="3"/>
  <c r="D14" i="3"/>
  <c r="E26" i="3"/>
  <c r="F72" i="3"/>
  <c r="G21" i="3"/>
  <c r="I21" i="3"/>
  <c r="F21" i="3"/>
  <c r="C57" i="3"/>
  <c r="E56" i="3"/>
  <c r="H12" i="3"/>
  <c r="H35" i="3"/>
  <c r="I22" i="3"/>
  <c r="D42" i="3"/>
  <c r="F14" i="3"/>
  <c r="F80" i="3"/>
  <c r="F86" i="3" s="1"/>
  <c r="F67" i="3"/>
  <c r="F50" i="3"/>
  <c r="D43" i="3"/>
  <c r="D90" i="3"/>
  <c r="F15" i="3"/>
  <c r="F82" i="3"/>
  <c r="C8" i="3"/>
  <c r="C66" i="3"/>
  <c r="D44" i="3"/>
  <c r="E65" i="3"/>
  <c r="F16" i="3"/>
  <c r="J13" i="3"/>
  <c r="J36" i="3"/>
  <c r="K22" i="3"/>
  <c r="K54" i="3"/>
  <c r="K58" i="3" s="1"/>
  <c r="D64" i="3"/>
  <c r="E31" i="3"/>
  <c r="E66" i="3"/>
  <c r="F90" i="3"/>
  <c r="H42" i="3"/>
  <c r="H90" i="3"/>
  <c r="I29" i="3"/>
  <c r="I57" i="3"/>
  <c r="J14" i="3"/>
  <c r="J80" i="3"/>
  <c r="K55" i="3"/>
  <c r="F49" i="3"/>
  <c r="C50" i="3"/>
  <c r="F32" i="3"/>
  <c r="J72" i="3"/>
  <c r="F33" i="3"/>
  <c r="G19" i="3"/>
  <c r="G20" i="3"/>
  <c r="G41" i="3"/>
  <c r="G34" i="3"/>
  <c r="C33" i="3"/>
  <c r="C71" i="3"/>
  <c r="E9" i="3"/>
  <c r="E32" i="3"/>
  <c r="F18" i="3"/>
  <c r="G7" i="3"/>
  <c r="G23" i="3" s="1"/>
  <c r="G30" i="3"/>
  <c r="I7" i="3"/>
  <c r="I23" i="3" s="1"/>
  <c r="I30" i="3"/>
  <c r="I64" i="3"/>
  <c r="J15" i="3"/>
  <c r="K56" i="3"/>
  <c r="G8" i="3"/>
  <c r="E34" i="3"/>
  <c r="D27" i="3"/>
  <c r="F22" i="3"/>
  <c r="E41" i="3"/>
  <c r="G13" i="3"/>
  <c r="J21" i="3"/>
  <c r="C10" i="3"/>
  <c r="I84" i="3"/>
  <c r="D13" i="3"/>
  <c r="K80" i="3"/>
  <c r="E12" i="3"/>
  <c r="J40" i="3"/>
  <c r="I31" i="3"/>
  <c r="F44" i="3"/>
  <c r="D80" i="3"/>
  <c r="D86" i="3" s="1"/>
  <c r="F35" i="3"/>
  <c r="E20" i="3"/>
  <c r="D29" i="3"/>
  <c r="I56" i="3"/>
  <c r="G32" i="3"/>
  <c r="K41" i="3"/>
  <c r="K34" i="3"/>
  <c r="I20" i="3"/>
  <c r="E75" i="3"/>
  <c r="D75" i="3"/>
  <c r="C36" i="3"/>
  <c r="C14" i="3"/>
  <c r="H34" i="3"/>
  <c r="H20" i="3"/>
  <c r="G18" i="3"/>
  <c r="G33" i="3"/>
  <c r="D55" i="3"/>
  <c r="C19" i="3"/>
  <c r="H50" i="3"/>
  <c r="H26" i="3"/>
  <c r="H37" i="3" s="1"/>
  <c r="F28" i="3"/>
  <c r="G40" i="3"/>
  <c r="K26" i="3"/>
  <c r="G80" i="3"/>
  <c r="I11" i="3"/>
  <c r="D32" i="3"/>
  <c r="F7" i="3"/>
  <c r="I65" i="3"/>
  <c r="I10" i="3"/>
  <c r="D10" i="3"/>
  <c r="C54" i="3"/>
  <c r="C58" i="3" s="1"/>
  <c r="F57" i="3"/>
  <c r="K32" i="3"/>
  <c r="E42" i="3"/>
  <c r="D12" i="3"/>
  <c r="K27" i="3"/>
  <c r="J17" i="3"/>
  <c r="I12" i="3"/>
  <c r="H22" i="3"/>
  <c r="F65" i="3"/>
  <c r="C72" i="3"/>
  <c r="C56" i="3"/>
  <c r="K13" i="3"/>
  <c r="K9" i="3"/>
  <c r="H29" i="3"/>
  <c r="F66" i="3"/>
  <c r="D20" i="3"/>
  <c r="G27" i="3"/>
  <c r="K28" i="3"/>
  <c r="F64" i="3"/>
  <c r="E16" i="3"/>
  <c r="J45" i="3"/>
  <c r="F13" i="3"/>
  <c r="E55" i="3"/>
  <c r="C13" i="3"/>
  <c r="C9" i="3"/>
  <c r="D17" i="3"/>
  <c r="J41" i="3"/>
  <c r="D36" i="3"/>
  <c r="D21" i="3"/>
  <c r="J49" i="3"/>
  <c r="J51" i="3" s="1"/>
  <c r="H54" i="3"/>
  <c r="G56" i="3"/>
  <c r="G50" i="3"/>
  <c r="G44" i="3"/>
  <c r="F41" i="3"/>
  <c r="E90" i="3"/>
  <c r="I90" i="3"/>
  <c r="I35" i="3"/>
  <c r="E17" i="3"/>
  <c r="J90" i="3"/>
  <c r="G28" i="3"/>
  <c r="G14" i="3"/>
  <c r="E28" i="3"/>
  <c r="E21" i="3"/>
  <c r="C22" i="3"/>
  <c r="J84" i="3"/>
  <c r="G45" i="3"/>
  <c r="I45" i="3"/>
  <c r="H13" i="3"/>
  <c r="E29" i="3"/>
  <c r="D71" i="3"/>
  <c r="C30" i="3"/>
  <c r="C27" i="3"/>
  <c r="G43" i="3"/>
  <c r="F30" i="3"/>
  <c r="K49" i="3"/>
  <c r="C44" i="3"/>
  <c r="E84" i="3"/>
  <c r="H56" i="3"/>
  <c r="D40" i="3"/>
  <c r="J71" i="3"/>
  <c r="J73" i="3" s="1"/>
  <c r="E54" i="3"/>
  <c r="E58" i="3" s="1"/>
  <c r="H71" i="3"/>
  <c r="G64" i="3"/>
  <c r="E64" i="3"/>
  <c r="E68" i="3" s="1"/>
  <c r="C80" i="3"/>
  <c r="C86" i="3" s="1"/>
  <c r="J82" i="3"/>
  <c r="H30" i="3"/>
  <c r="C49" i="3"/>
  <c r="C51" i="3" s="1"/>
  <c r="I82" i="3"/>
  <c r="K40" i="3"/>
  <c r="D54" i="3"/>
  <c r="K71" i="3"/>
  <c r="E72" i="3"/>
  <c r="G68" i="3" l="1"/>
  <c r="K86" i="3"/>
  <c r="C46" i="3"/>
  <c r="K23" i="3"/>
  <c r="H73" i="3"/>
  <c r="H77" i="3" s="1"/>
  <c r="C73" i="3"/>
  <c r="E86" i="3"/>
  <c r="H86" i="3"/>
  <c r="J68" i="3"/>
  <c r="J77" i="3" s="1"/>
  <c r="H51" i="3"/>
  <c r="K68" i="3"/>
  <c r="H23" i="3"/>
  <c r="C37" i="3"/>
  <c r="D37" i="3"/>
  <c r="I60" i="3"/>
  <c r="J37" i="3"/>
  <c r="F68" i="3"/>
  <c r="F77" i="3" s="1"/>
  <c r="G73" i="3"/>
  <c r="I46" i="3"/>
  <c r="C68" i="3"/>
  <c r="J23" i="3"/>
  <c r="K51" i="3"/>
  <c r="F23" i="3"/>
  <c r="F60" i="3" s="1"/>
  <c r="F46" i="3"/>
  <c r="F58" i="3"/>
  <c r="J46" i="3"/>
  <c r="E46" i="3"/>
  <c r="F37" i="3"/>
  <c r="I58" i="3"/>
  <c r="H46" i="3"/>
  <c r="G37" i="3"/>
  <c r="G60" i="3" s="1"/>
  <c r="D46" i="3"/>
  <c r="E37" i="3"/>
  <c r="I73" i="3"/>
  <c r="K73" i="3"/>
  <c r="G86" i="3"/>
  <c r="F51" i="3"/>
  <c r="D58" i="3"/>
  <c r="K37" i="3"/>
  <c r="E73" i="3"/>
  <c r="E77" i="3" s="1"/>
  <c r="I37" i="3"/>
  <c r="K46" i="3"/>
  <c r="D73" i="3"/>
  <c r="H58" i="3"/>
  <c r="G46" i="3"/>
  <c r="I68" i="3"/>
  <c r="J86" i="3"/>
  <c r="D23" i="3"/>
  <c r="F73" i="3"/>
  <c r="I51" i="3"/>
  <c r="D68" i="3"/>
  <c r="D77" i="3" s="1"/>
  <c r="G58" i="3"/>
  <c r="C23" i="3"/>
  <c r="C60" i="3" s="1"/>
  <c r="E23" i="3"/>
  <c r="E60" i="3" s="1"/>
  <c r="H60" i="3" l="1"/>
  <c r="H88" i="3" s="1"/>
  <c r="I77" i="3"/>
  <c r="E88" i="3"/>
  <c r="K77" i="3"/>
  <c r="I88" i="3"/>
  <c r="D60" i="3"/>
  <c r="D88" i="3" s="1"/>
  <c r="K60" i="3"/>
  <c r="K88" i="3" s="1"/>
  <c r="J60" i="3"/>
  <c r="J88" i="3" s="1"/>
  <c r="G77" i="3"/>
  <c r="G88" i="3" s="1"/>
  <c r="F88" i="3"/>
  <c r="C77" i="3"/>
  <c r="C88" i="3" s="1"/>
</calcChain>
</file>

<file path=xl/sharedStrings.xml><?xml version="1.0" encoding="utf-8"?>
<sst xmlns="http://schemas.openxmlformats.org/spreadsheetml/2006/main" count="153" uniqueCount="110">
  <si>
    <t>Sr. No.</t>
  </si>
  <si>
    <t>Scheme Category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</si>
  <si>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</si>
  <si>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</si>
  <si>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</si>
  <si>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</si>
  <si>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</si>
  <si>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</si>
  <si>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</si>
  <si>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</si>
  <si>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</si>
  <si>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</si>
  <si>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</si>
  <si>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A</t>
  </si>
  <si>
    <t>Open ended Schemes</t>
  </si>
  <si>
    <t>I</t>
  </si>
  <si>
    <t>Income/Debt Oriented Schemes</t>
  </si>
  <si>
    <t>i.</t>
  </si>
  <si>
    <t>Overnight Fund</t>
  </si>
  <si>
    <t>ii.</t>
  </si>
  <si>
    <t>Liquid Fund</t>
  </si>
  <si>
    <t>iii.</t>
  </si>
  <si>
    <t>Ultra Short Duration Fund</t>
  </si>
  <si>
    <t>iv.</t>
  </si>
  <si>
    <t>Low Duration Fund</t>
  </si>
  <si>
    <t>v.</t>
  </si>
  <si>
    <t>Money Market Fund</t>
  </si>
  <si>
    <t>vi.</t>
  </si>
  <si>
    <t>Short Duration Fund</t>
  </si>
  <si>
    <t>vii.</t>
  </si>
  <si>
    <t>Medium Duration Fund</t>
  </si>
  <si>
    <t>viii.</t>
  </si>
  <si>
    <t>Medium to Long Duration Fund</t>
  </si>
  <si>
    <t>ix.</t>
  </si>
  <si>
    <t>Long Duration Fund</t>
  </si>
  <si>
    <t>x.</t>
  </si>
  <si>
    <t>Dynamic Bond Fund</t>
  </si>
  <si>
    <t>xi.</t>
  </si>
  <si>
    <t>Corporate Bond Fund</t>
  </si>
  <si>
    <t>xii.</t>
  </si>
  <si>
    <t>Credit Risk Fund</t>
  </si>
  <si>
    <t>xiii.</t>
  </si>
  <si>
    <t>Banking and PSU Fund</t>
  </si>
  <si>
    <t>xiv.</t>
  </si>
  <si>
    <t>Gilt Fund</t>
  </si>
  <si>
    <t>xv.</t>
  </si>
  <si>
    <t>Gilt Fund with 10 year constant duration Fund</t>
  </si>
  <si>
    <t>xvi.</t>
  </si>
  <si>
    <t>Floater Fund</t>
  </si>
  <si>
    <t>Sub total - I</t>
  </si>
  <si>
    <t>II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</si>
  <si>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</si>
  <si>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</si>
  <si>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</si>
  <si>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</si>
  <si>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</si>
  <si>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</si>
  <si>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</si>
  <si>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</si>
  <si>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</si>
  <si>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</si>
  <si>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</si>
  <si>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</si>
  <si>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Sub total - II</t>
  </si>
  <si>
    <t>III</t>
  </si>
  <si>
    <t>Hybrid Schemes</t>
  </si>
  <si>
    <t>Conservative Hybrid Fund</t>
  </si>
  <si>
    <t>Balanced Hybrid Fund/ Aggressive Hybrid Fund</t>
  </si>
  <si>
    <t>Dynamic Asset Allocation / Balanced Advantage Fund</t>
  </si>
  <si>
    <t>Multi Asset Allocation Fund</t>
  </si>
  <si>
    <t>Arbitrage Fund</t>
  </si>
  <si>
    <t>Equity Savings Fund</t>
  </si>
  <si>
    <t>Sub total - III</t>
  </si>
  <si>
    <t>IV</t>
  </si>
  <si>
    <t>Solution Oriented  Schemes</t>
  </si>
  <si>
    <t>Retirement Fund</t>
  </si>
  <si>
    <t>Childrens' Fund</t>
  </si>
  <si>
    <t>Sub total - IV</t>
  </si>
  <si>
    <t>V</t>
  </si>
  <si>
    <t>Other Schemes</t>
  </si>
  <si>
    <t>Index Funds</t>
  </si>
  <si>
    <t>Gold ETFs</t>
  </si>
  <si>
    <t>Other ETFs</t>
  </si>
  <si>
    <t>Fund of funds investing overseas</t>
  </si>
  <si>
    <t>Sub total - V</t>
  </si>
  <si>
    <t>Total A-Open ended Schemes</t>
  </si>
  <si>
    <t>B</t>
  </si>
  <si>
    <t>Close  Ended Schemes</t>
  </si>
  <si>
    <t>Fixed Term Plan</t>
  </si>
  <si>
    <t>Capital Protection Oriented  Schemes</t>
  </si>
  <si>
    <t xml:space="preserve">Infrastructure Debt Fund </t>
  </si>
  <si>
    <t>Other Debt Scheme</t>
  </si>
  <si>
    <t>Sub total</t>
  </si>
  <si>
    <t>Other Equity Schemes</t>
  </si>
  <si>
    <t>Total B -Close ended Schemes</t>
  </si>
  <si>
    <t>C</t>
  </si>
  <si>
    <t>Interval Schemes</t>
  </si>
  <si>
    <t>Total C -Interval Schemes</t>
  </si>
  <si>
    <t>Grand Total</t>
  </si>
  <si>
    <t>Fund of Funds Scheme (Domestic)</t>
  </si>
  <si>
    <t>Status of Mutual Fund Industry in India for the period April 01, 2023 to March 31, 2024</t>
  </si>
  <si>
    <t>No.of schemes as on March 31, 2024</t>
  </si>
  <si>
    <t>No.of folios as on March 31, 2024</t>
  </si>
  <si>
    <t>Funds mobilised for theriod (since April 01, 2023 to March 31, 2024) in Rs. cr</t>
  </si>
  <si>
    <t>Repurchase/redemption for theriod (since April 01, 2023 to March 31, 2024) in Rs. cr</t>
  </si>
  <si>
    <t>Net Inflow(ve) / Outflow(-ve) for the period (since April 01, 2023 to March 31, 2024 ) in Rs. cr</t>
  </si>
  <si>
    <t>Net Asset under management as on March 31, 2024 in Rs. cr</t>
  </si>
  <si>
    <t>Average assets under management for the month March-2024 in Rs. cr</t>
  </si>
  <si>
    <t>No.of segregated portfolio created as on March 31, 2024</t>
  </si>
  <si>
    <t>Net assets under management in segregated portfolios as on March 31, 2024 in Rs. 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</si>
</sst>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b/>
      <sz val="10"/>
      <name val="Arial"/>
      <family val="2"/>
    </font>
    <font>
      <b/>
      <sz val="10"/>
      <color theme="1"/>
      <name val="Zurich BT"/>
    </font>
    <font>
      <b/>
      <sz val="10"/>
      <name val="Arial Narrow"/>
      <family val="2"/>
    </font>
    <font>
      <sz val="10"/>
      <name val="Arial"/>
      <family val="2"/>
    </font>
    <font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CIBackupFolder\IMD-RAC1-%202244\MIS%20and%20miscellaneous\MCR%20March%202024\AAMAIN%20-consolidated%20with%20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_of_files"/>
      <sheetName val="B. Table 32"/>
      <sheetName val="Monthly_data"/>
      <sheetName val=" how to use the file"/>
      <sheetName val="Summary"/>
      <sheetName val="current FY MF data"/>
      <sheetName val="dash board"/>
      <sheetName val="Dash Board old"/>
      <sheetName val="MSTAT"/>
      <sheetName val="Prev. Month"/>
      <sheetName val="1Monthpriorto Prev.Month"/>
      <sheetName val="Diff Pre n Current"/>
      <sheetName val="Same Month Last Yr"/>
      <sheetName val="Prev Month Last Year"/>
      <sheetName val="Compa"/>
      <sheetName val="Compa old"/>
      <sheetName val="t10"/>
      <sheetName val="Top 10 table"/>
      <sheetName val="new format"/>
      <sheetName val="MF Data"/>
      <sheetName val="Prev. Month compa"/>
      <sheetName val="Inflow"/>
      <sheetName val="Complaints"/>
      <sheetName val="Vs index"/>
      <sheetName val="For PQ n ED"/>
    </sheetNames>
    <sheetDataSet>
      <sheetData sheetId="0"/>
      <sheetData sheetId="1"/>
      <sheetData sheetId="2"/>
      <sheetData sheetId="3"/>
      <sheetData sheetId="4">
        <row r="7">
          <cell r="BD7">
            <v>35</v>
          </cell>
        </row>
        <row r="8">
          <cell r="BD8">
            <v>36</v>
          </cell>
        </row>
        <row r="9">
          <cell r="BD9">
            <v>24</v>
          </cell>
        </row>
        <row r="10">
          <cell r="BD10">
            <v>20</v>
          </cell>
        </row>
        <row r="11">
          <cell r="BD11">
            <v>23</v>
          </cell>
        </row>
        <row r="12">
          <cell r="BD12">
            <v>23</v>
          </cell>
        </row>
        <row r="13">
          <cell r="BD13">
            <v>15</v>
          </cell>
        </row>
        <row r="14">
          <cell r="BD14">
            <v>12</v>
          </cell>
        </row>
        <row r="15">
          <cell r="BD15">
            <v>9</v>
          </cell>
        </row>
        <row r="16">
          <cell r="BD16">
            <v>22</v>
          </cell>
        </row>
        <row r="17">
          <cell r="BD17">
            <v>21</v>
          </cell>
        </row>
        <row r="18">
          <cell r="BD18">
            <v>14</v>
          </cell>
        </row>
        <row r="19">
          <cell r="BD19">
            <v>23</v>
          </cell>
        </row>
        <row r="20">
          <cell r="BD20">
            <v>21</v>
          </cell>
        </row>
        <row r="21">
          <cell r="BD21">
            <v>5</v>
          </cell>
        </row>
        <row r="22">
          <cell r="BD22">
            <v>13</v>
          </cell>
        </row>
        <row r="24">
          <cell r="BD24">
            <v>24</v>
          </cell>
        </row>
        <row r="25">
          <cell r="BD25">
            <v>31</v>
          </cell>
        </row>
        <row r="26">
          <cell r="BD26">
            <v>29</v>
          </cell>
        </row>
        <row r="27">
          <cell r="BD27">
            <v>29</v>
          </cell>
        </row>
        <row r="28">
          <cell r="BD28">
            <v>27</v>
          </cell>
        </row>
        <row r="29">
          <cell r="BD29">
            <v>9</v>
          </cell>
        </row>
        <row r="30">
          <cell r="BD30">
            <v>23</v>
          </cell>
        </row>
        <row r="31">
          <cell r="BD31">
            <v>28</v>
          </cell>
        </row>
        <row r="32">
          <cell r="BD32">
            <v>160</v>
          </cell>
        </row>
        <row r="33">
          <cell r="BD33">
            <v>42</v>
          </cell>
        </row>
        <row r="34">
          <cell r="BD34">
            <v>38</v>
          </cell>
        </row>
        <row r="36">
          <cell r="BD36">
            <v>19</v>
          </cell>
        </row>
        <row r="37">
          <cell r="BD37">
            <v>31</v>
          </cell>
        </row>
        <row r="38">
          <cell r="BD38">
            <v>33</v>
          </cell>
        </row>
        <row r="39">
          <cell r="BD39">
            <v>23</v>
          </cell>
        </row>
        <row r="40">
          <cell r="BD40">
            <v>27</v>
          </cell>
        </row>
        <row r="41">
          <cell r="BD41">
            <v>22</v>
          </cell>
        </row>
        <row r="43">
          <cell r="BD43">
            <v>27</v>
          </cell>
        </row>
        <row r="44">
          <cell r="BD44">
            <v>11</v>
          </cell>
        </row>
        <row r="46">
          <cell r="BD46">
            <v>208</v>
          </cell>
        </row>
        <row r="47">
          <cell r="BD47">
            <v>17</v>
          </cell>
        </row>
        <row r="48">
          <cell r="BD48">
            <v>189</v>
          </cell>
        </row>
        <row r="49">
          <cell r="BD49">
            <v>55</v>
          </cell>
        </row>
        <row r="52">
          <cell r="BD52">
            <v>87</v>
          </cell>
        </row>
        <row r="53">
          <cell r="BD53">
            <v>0</v>
          </cell>
        </row>
        <row r="54">
          <cell r="BD54">
            <v>5</v>
          </cell>
        </row>
        <row r="55">
          <cell r="BD55">
            <v>1</v>
          </cell>
        </row>
        <row r="57">
          <cell r="BD57">
            <v>18</v>
          </cell>
        </row>
        <row r="58">
          <cell r="BD58">
            <v>0</v>
          </cell>
        </row>
        <row r="60">
          <cell r="BD60">
            <v>0</v>
          </cell>
        </row>
        <row r="62">
          <cell r="BD62">
            <v>12</v>
          </cell>
        </row>
        <row r="63">
          <cell r="BD63">
            <v>0</v>
          </cell>
        </row>
        <row r="64">
          <cell r="BD64">
            <v>0</v>
          </cell>
        </row>
        <row r="67">
          <cell r="BD67">
            <v>80</v>
          </cell>
        </row>
        <row r="68">
          <cell r="BD68">
            <v>900146</v>
          </cell>
        </row>
        <row r="69">
          <cell r="BD69">
            <v>1782854</v>
          </cell>
        </row>
        <row r="70">
          <cell r="BD70">
            <v>633208</v>
          </cell>
        </row>
        <row r="71">
          <cell r="BD71">
            <v>877506</v>
          </cell>
        </row>
        <row r="72">
          <cell r="BD72">
            <v>430626</v>
          </cell>
        </row>
        <row r="73">
          <cell r="BD73">
            <v>456155</v>
          </cell>
        </row>
        <row r="74">
          <cell r="BD74">
            <v>230314</v>
          </cell>
        </row>
        <row r="75">
          <cell r="BD75">
            <v>100915</v>
          </cell>
        </row>
        <row r="76">
          <cell r="BD76">
            <v>64858</v>
          </cell>
        </row>
        <row r="77">
          <cell r="BD77">
            <v>220569</v>
          </cell>
        </row>
        <row r="78">
          <cell r="BD78">
            <v>560652</v>
          </cell>
        </row>
        <row r="79">
          <cell r="BD79">
            <v>208971</v>
          </cell>
        </row>
        <row r="80">
          <cell r="BD80">
            <v>257714</v>
          </cell>
        </row>
        <row r="81">
          <cell r="BD81">
            <v>186552</v>
          </cell>
        </row>
        <row r="82">
          <cell r="BD82">
            <v>38142</v>
          </cell>
        </row>
        <row r="83">
          <cell r="BD83">
            <v>215735</v>
          </cell>
        </row>
        <row r="85">
          <cell r="BD85">
            <v>6071425</v>
          </cell>
        </row>
        <row r="86">
          <cell r="BD86">
            <v>13668455</v>
          </cell>
        </row>
        <row r="87">
          <cell r="BD87">
            <v>9277595</v>
          </cell>
        </row>
        <row r="88">
          <cell r="BD88">
            <v>14015426</v>
          </cell>
        </row>
        <row r="89">
          <cell r="BD89">
            <v>19028082</v>
          </cell>
        </row>
        <row r="90">
          <cell r="BD90">
            <v>877410</v>
          </cell>
        </row>
        <row r="91">
          <cell r="BD91">
            <v>6178068</v>
          </cell>
        </row>
        <row r="92">
          <cell r="BD92">
            <v>5083569</v>
          </cell>
        </row>
        <row r="93">
          <cell r="BD93">
            <v>18248179</v>
          </cell>
        </row>
        <row r="94">
          <cell r="BD94">
            <v>16113976</v>
          </cell>
        </row>
        <row r="95">
          <cell r="BD95">
            <v>14259500</v>
          </cell>
        </row>
        <row r="97">
          <cell r="BD97">
            <v>537555</v>
          </cell>
        </row>
        <row r="98">
          <cell r="BD98">
            <v>5416765</v>
          </cell>
        </row>
        <row r="99">
          <cell r="BD99">
            <v>4615533</v>
          </cell>
        </row>
        <row r="100">
          <cell r="BD100">
            <v>2024071</v>
          </cell>
        </row>
        <row r="101">
          <cell r="BD101">
            <v>491203</v>
          </cell>
        </row>
        <row r="102">
          <cell r="BD102">
            <v>409279</v>
          </cell>
        </row>
        <row r="104">
          <cell r="BD104">
            <v>2865115</v>
          </cell>
        </row>
        <row r="105">
          <cell r="BD105">
            <v>2983777</v>
          </cell>
        </row>
        <row r="107">
          <cell r="BD107">
            <v>7576546</v>
          </cell>
        </row>
        <row r="108">
          <cell r="BD108">
            <v>5060791</v>
          </cell>
        </row>
        <row r="109">
          <cell r="BD109">
            <v>13767925</v>
          </cell>
        </row>
        <row r="110">
          <cell r="BD110">
            <v>1557288</v>
          </cell>
        </row>
        <row r="113">
          <cell r="BD113">
            <v>71976</v>
          </cell>
        </row>
        <row r="114">
          <cell r="BD114">
            <v>0</v>
          </cell>
        </row>
        <row r="115">
          <cell r="BD115">
            <v>41</v>
          </cell>
        </row>
        <row r="116">
          <cell r="BD116">
            <v>211951</v>
          </cell>
        </row>
        <row r="118">
          <cell r="BD118">
            <v>277840</v>
          </cell>
        </row>
        <row r="119">
          <cell r="BD119">
            <v>0</v>
          </cell>
        </row>
        <row r="121">
          <cell r="BD121">
            <v>0</v>
          </cell>
        </row>
        <row r="123">
          <cell r="BD123">
            <v>2502</v>
          </cell>
        </row>
        <row r="124">
          <cell r="BD124">
            <v>0</v>
          </cell>
        </row>
        <row r="125">
          <cell r="BD125">
            <v>0</v>
          </cell>
        </row>
        <row r="128">
          <cell r="BD128">
            <v>2113656</v>
          </cell>
        </row>
        <row r="129">
          <cell r="BD129">
            <v>5432667.6562153585</v>
          </cell>
        </row>
        <row r="130">
          <cell r="BD130">
            <v>4015825.8883260335</v>
          </cell>
        </row>
        <row r="131">
          <cell r="BD131">
            <v>201499.15662982885</v>
          </cell>
        </row>
        <row r="132">
          <cell r="BD132">
            <v>134615.62707834944</v>
          </cell>
        </row>
        <row r="133">
          <cell r="BD133">
            <v>383031.59876078856</v>
          </cell>
        </row>
        <row r="134">
          <cell r="BD134">
            <v>48761.300269706924</v>
          </cell>
        </row>
        <row r="135">
          <cell r="BD135">
            <v>3059.8891697809413</v>
          </cell>
        </row>
        <row r="136">
          <cell r="BD136">
            <v>2564.562814978548</v>
          </cell>
        </row>
        <row r="137">
          <cell r="BD137">
            <v>3743.532712834</v>
          </cell>
        </row>
        <row r="138">
          <cell r="BD138">
            <v>6095.3565603790175</v>
          </cell>
        </row>
        <row r="139">
          <cell r="BD139">
            <v>48086.78530262928</v>
          </cell>
        </row>
        <row r="140">
          <cell r="BD140">
            <v>1140.9748711037587</v>
          </cell>
        </row>
        <row r="141">
          <cell r="BD141">
            <v>13674.646587977881</v>
          </cell>
        </row>
        <row r="142">
          <cell r="BD142">
            <v>11813.297173160456</v>
          </cell>
        </row>
        <row r="143">
          <cell r="BD143">
            <v>1918.1377692840001</v>
          </cell>
        </row>
        <row r="144">
          <cell r="BD144">
            <v>42992.077514739743</v>
          </cell>
        </row>
        <row r="146">
          <cell r="BD146">
            <v>38971.356970528112</v>
          </cell>
        </row>
        <row r="147">
          <cell r="BD147">
            <v>47327.568166434467</v>
          </cell>
        </row>
        <row r="148">
          <cell r="BD148">
            <v>47439.528253329292</v>
          </cell>
        </row>
        <row r="149">
          <cell r="BD149">
            <v>59326.922990612591</v>
          </cell>
        </row>
        <row r="150">
          <cell r="BD150">
            <v>77356.178775589346</v>
          </cell>
        </row>
        <row r="151">
          <cell r="BD151">
            <v>6242.0449243630001</v>
          </cell>
        </row>
        <row r="152">
          <cell r="BD152">
            <v>29807.890983999303</v>
          </cell>
        </row>
        <row r="153">
          <cell r="BD153">
            <v>21852.881351299995</v>
          </cell>
        </row>
        <row r="154">
          <cell r="BD154">
            <v>100057.07536585303</v>
          </cell>
        </row>
        <row r="155">
          <cell r="BD155">
            <v>23705.541807966765</v>
          </cell>
        </row>
        <row r="156">
          <cell r="BD156">
            <v>63016.338913855499</v>
          </cell>
        </row>
        <row r="158">
          <cell r="BD158">
            <v>5372.156211720373</v>
          </cell>
        </row>
        <row r="159">
          <cell r="BD159">
            <v>28567.743361143854</v>
          </cell>
        </row>
        <row r="160">
          <cell r="BD160">
            <v>52225.851891358696</v>
          </cell>
        </row>
        <row r="161">
          <cell r="BD161">
            <v>40023.422178728608</v>
          </cell>
        </row>
        <row r="162">
          <cell r="BD162">
            <v>208333.30160579181</v>
          </cell>
        </row>
        <row r="163">
          <cell r="BD163">
            <v>20295.751419727414</v>
          </cell>
        </row>
        <row r="165">
          <cell r="BD165">
            <v>3277.3322206429984</v>
          </cell>
        </row>
        <row r="166">
          <cell r="BD166">
            <v>1602.209887686</v>
          </cell>
        </row>
        <row r="168">
          <cell r="BD168">
            <v>52950.447661478713</v>
          </cell>
        </row>
        <row r="169">
          <cell r="BD169">
            <v>7021.7047998188009</v>
          </cell>
        </row>
        <row r="170">
          <cell r="BD170">
            <v>153170.29176765401</v>
          </cell>
        </row>
        <row r="171">
          <cell r="BD171">
            <v>4220.096855589557</v>
          </cell>
        </row>
        <row r="174">
          <cell r="BD174">
            <v>3750.8822071360005</v>
          </cell>
        </row>
        <row r="175">
          <cell r="BD175">
            <v>0</v>
          </cell>
        </row>
        <row r="176">
          <cell r="BD176">
            <v>0</v>
          </cell>
        </row>
        <row r="177">
          <cell r="BD177">
            <v>272.42</v>
          </cell>
        </row>
        <row r="179">
          <cell r="BD179">
            <v>0</v>
          </cell>
        </row>
        <row r="180">
          <cell r="BD180">
            <v>0</v>
          </cell>
        </row>
        <row r="182">
          <cell r="BD182">
            <v>0</v>
          </cell>
        </row>
        <row r="184">
          <cell r="BD184">
            <v>537.35687652700005</v>
          </cell>
        </row>
        <row r="185">
          <cell r="BD185">
            <v>0</v>
          </cell>
        </row>
        <row r="186">
          <cell r="BD186">
            <v>0</v>
          </cell>
        </row>
        <row r="189">
          <cell r="BD189">
            <v>10058.684773178218</v>
          </cell>
        </row>
        <row r="190">
          <cell r="BD190">
            <v>5473872.3246991634</v>
          </cell>
        </row>
        <row r="191">
          <cell r="BD191">
            <v>4017196.193218369</v>
          </cell>
        </row>
        <row r="192">
          <cell r="BD192">
            <v>203661.30074413487</v>
          </cell>
        </row>
        <row r="193">
          <cell r="BD193">
            <v>138172.82402169972</v>
          </cell>
        </row>
        <row r="194">
          <cell r="BD194">
            <v>353172.56678734627</v>
          </cell>
        </row>
        <row r="195">
          <cell r="BD195">
            <v>48333.962431001004</v>
          </cell>
        </row>
        <row r="196">
          <cell r="BD196">
            <v>6151.0704292336668</v>
          </cell>
        </row>
        <row r="197">
          <cell r="BD197">
            <v>1766.0529037839999</v>
          </cell>
        </row>
        <row r="198">
          <cell r="BD198">
            <v>747.39655264500004</v>
          </cell>
        </row>
        <row r="199">
          <cell r="BD199">
            <v>6241.212990394999</v>
          </cell>
        </row>
        <row r="200">
          <cell r="BD200">
            <v>42328.650704941778</v>
          </cell>
        </row>
        <row r="201">
          <cell r="BD201">
            <v>4609.1523361249992</v>
          </cell>
        </row>
        <row r="202">
          <cell r="BD202">
            <v>19276.502363363783</v>
          </cell>
        </row>
        <row r="203">
          <cell r="BD203">
            <v>8084.2049212978018</v>
          </cell>
        </row>
        <row r="204">
          <cell r="BD204">
            <v>1297.0379174870002</v>
          </cell>
        </row>
        <row r="205">
          <cell r="BD205">
            <v>49677.437556216362</v>
          </cell>
        </row>
        <row r="207">
          <cell r="BD207">
            <v>16012.878838077735</v>
          </cell>
        </row>
        <row r="208">
          <cell r="BD208">
            <v>47940.845531989507</v>
          </cell>
        </row>
        <row r="209">
          <cell r="BD209">
            <v>25024.019327376765</v>
          </cell>
        </row>
        <row r="210">
          <cell r="BD210">
            <v>37100.50100480784</v>
          </cell>
        </row>
        <row r="211">
          <cell r="BD211">
            <v>37167.616790989327</v>
          </cell>
        </row>
        <row r="212">
          <cell r="BD212">
            <v>2771.5584992304402</v>
          </cell>
        </row>
        <row r="213">
          <cell r="BD213">
            <v>14983.366175404901</v>
          </cell>
        </row>
        <row r="214">
          <cell r="BD214">
            <v>25913.104294883236</v>
          </cell>
        </row>
        <row r="215">
          <cell r="BD215">
            <v>53919.20622517747</v>
          </cell>
        </row>
        <row r="216">
          <cell r="BD216">
            <v>22665.258999835642</v>
          </cell>
        </row>
        <row r="217">
          <cell r="BD217">
            <v>47514.272170017481</v>
          </cell>
        </row>
        <row r="219">
          <cell r="BD219">
            <v>5086.5366343615287</v>
          </cell>
        </row>
        <row r="220">
          <cell r="BD220">
            <v>28891.660287817987</v>
          </cell>
        </row>
        <row r="221">
          <cell r="BD221">
            <v>41460.509188787459</v>
          </cell>
        </row>
        <row r="222">
          <cell r="BD222">
            <v>6969.7816446860934</v>
          </cell>
        </row>
        <row r="223">
          <cell r="BD223">
            <v>117487.21066594416</v>
          </cell>
        </row>
        <row r="224">
          <cell r="BD224">
            <v>9968.756168515969</v>
          </cell>
        </row>
        <row r="226">
          <cell r="BD226">
            <v>1816.883488144721</v>
          </cell>
        </row>
        <row r="227">
          <cell r="BD227">
            <v>778.3239492399299</v>
          </cell>
        </row>
        <row r="229">
          <cell r="BD229">
            <v>37260.791220944877</v>
          </cell>
        </row>
        <row r="230">
          <cell r="BD230">
            <v>1773.2758929124554</v>
          </cell>
        </row>
        <row r="231">
          <cell r="BD231">
            <v>110276.38796439955</v>
          </cell>
        </row>
        <row r="232">
          <cell r="BD232">
            <v>7363.3412477897382</v>
          </cell>
        </row>
        <row r="235">
          <cell r="BD235">
            <v>13008.706854855998</v>
          </cell>
        </row>
        <row r="236">
          <cell r="BD236">
            <v>653.25621362300001</v>
          </cell>
        </row>
        <row r="237">
          <cell r="BD237">
            <v>639.14217091600005</v>
          </cell>
        </row>
        <row r="238">
          <cell r="BD238">
            <v>724.98</v>
          </cell>
        </row>
        <row r="240">
          <cell r="BD240">
            <v>375.80402732836723</v>
          </cell>
        </row>
        <row r="241">
          <cell r="BD241">
            <v>2352.8585653067239</v>
          </cell>
        </row>
        <row r="243">
          <cell r="BD243">
            <v>0</v>
          </cell>
        </row>
        <row r="245">
          <cell r="BD245">
            <v>1024.7374193730002</v>
          </cell>
        </row>
        <row r="246">
          <cell r="BD246">
            <v>0</v>
          </cell>
        </row>
        <row r="247">
          <cell r="BD247">
            <v>0</v>
          </cell>
        </row>
        <row r="250">
          <cell r="BD250">
            <v>12504.826643119661</v>
          </cell>
        </row>
        <row r="251">
          <cell r="BD251">
            <v>-41204.668483804162</v>
          </cell>
        </row>
        <row r="252">
          <cell r="BD252">
            <v>-1370.3048923358174</v>
          </cell>
        </row>
        <row r="253">
          <cell r="BD253">
            <v>-2162.1441143060456</v>
          </cell>
        </row>
        <row r="254">
          <cell r="BD254">
            <v>-3557.1969433502641</v>
          </cell>
        </row>
        <row r="255">
          <cell r="BD255">
            <v>29859.031973442259</v>
          </cell>
        </row>
        <row r="256">
          <cell r="BD256">
            <v>427.33783870591674</v>
          </cell>
        </row>
        <row r="257">
          <cell r="BD257">
            <v>-3091.1812594527255</v>
          </cell>
        </row>
        <row r="258">
          <cell r="BD258">
            <v>798.50991119454773</v>
          </cell>
        </row>
        <row r="259">
          <cell r="BD259">
            <v>2996.1361601889998</v>
          </cell>
        </row>
        <row r="260">
          <cell r="BD260">
            <v>-145.85643001598351</v>
          </cell>
        </row>
        <row r="261">
          <cell r="BD261">
            <v>5758.1345976874873</v>
          </cell>
        </row>
        <row r="262">
          <cell r="BD262">
            <v>-3468.1774650212415</v>
          </cell>
        </row>
        <row r="263">
          <cell r="BD263">
            <v>-5601.8557753859022</v>
          </cell>
        </row>
        <row r="264">
          <cell r="BD264">
            <v>3729.0922518626526</v>
          </cell>
        </row>
        <row r="265">
          <cell r="BD265">
            <v>621.09985179699993</v>
          </cell>
        </row>
        <row r="266">
          <cell r="BD266">
            <v>-6685.3600414766188</v>
          </cell>
        </row>
        <row r="268">
          <cell r="BD268">
            <v>22958.478132450382</v>
          </cell>
        </row>
        <row r="269">
          <cell r="BD269">
            <v>-613.27736555504009</v>
          </cell>
        </row>
        <row r="270">
          <cell r="BD270">
            <v>22415.508925952523</v>
          </cell>
        </row>
        <row r="271">
          <cell r="BD271">
            <v>22226.421985804733</v>
          </cell>
        </row>
        <row r="272">
          <cell r="BD272">
            <v>40188.561984600026</v>
          </cell>
        </row>
        <row r="273">
          <cell r="BD273">
            <v>3470.4864251325598</v>
          </cell>
        </row>
        <row r="274">
          <cell r="BD274">
            <v>14824.524808594399</v>
          </cell>
        </row>
        <row r="275">
          <cell r="BD275">
            <v>-4060.2229435832369</v>
          </cell>
        </row>
        <row r="276">
          <cell r="BD276">
            <v>46137.869140675568</v>
          </cell>
        </row>
        <row r="277">
          <cell r="BD277">
            <v>1040.2828081311297</v>
          </cell>
        </row>
        <row r="278">
          <cell r="BD278">
            <v>15502.066743838022</v>
          </cell>
        </row>
        <row r="280">
          <cell r="BD280">
            <v>285.61957735884437</v>
          </cell>
        </row>
        <row r="281">
          <cell r="BD281">
            <v>-323.91692667413213</v>
          </cell>
        </row>
        <row r="282">
          <cell r="BD282">
            <v>10765.342702571243</v>
          </cell>
        </row>
        <row r="283">
          <cell r="BD283">
            <v>33053.640534042519</v>
          </cell>
        </row>
        <row r="284">
          <cell r="BD284">
            <v>90846.090939847694</v>
          </cell>
        </row>
        <row r="285">
          <cell r="BD285">
            <v>10326.995251211449</v>
          </cell>
        </row>
        <row r="287">
          <cell r="BD287">
            <v>1460.448732498277</v>
          </cell>
        </row>
        <row r="288">
          <cell r="BD288">
            <v>823.88593844607033</v>
          </cell>
        </row>
        <row r="290">
          <cell r="BD290">
            <v>15689.656440533823</v>
          </cell>
        </row>
        <row r="291">
          <cell r="BD291">
            <v>5248.4289069063452</v>
          </cell>
        </row>
        <row r="292">
          <cell r="BD292">
            <v>42893.90380325447</v>
          </cell>
        </row>
        <row r="293">
          <cell r="BD293">
            <v>-3143.2443922001794</v>
          </cell>
        </row>
        <row r="296">
          <cell r="BD296">
            <v>-9257.8246477199991</v>
          </cell>
        </row>
        <row r="297">
          <cell r="BD297">
            <v>-653.25621362300001</v>
          </cell>
        </row>
        <row r="298">
          <cell r="BD298">
            <v>-639.14217091600005</v>
          </cell>
        </row>
        <row r="299">
          <cell r="BD299">
            <v>-452.56</v>
          </cell>
        </row>
        <row r="301">
          <cell r="BD301">
            <v>-375.80402732836723</v>
          </cell>
        </row>
        <row r="302">
          <cell r="BD302">
            <v>-2352.8585653067239</v>
          </cell>
        </row>
        <row r="304">
          <cell r="BD304">
            <v>0</v>
          </cell>
        </row>
        <row r="306">
          <cell r="BD306">
            <v>-487.3805428460002</v>
          </cell>
        </row>
        <row r="307">
          <cell r="BD307">
            <v>0</v>
          </cell>
        </row>
        <row r="308">
          <cell r="BD308">
            <v>0</v>
          </cell>
        </row>
        <row r="311">
          <cell r="BD311">
            <v>-2446.1418699414412</v>
          </cell>
        </row>
        <row r="312">
          <cell r="BD312">
            <v>61313.502554369355</v>
          </cell>
        </row>
        <row r="313">
          <cell r="BD313">
            <v>363509.6808285719</v>
          </cell>
        </row>
        <row r="314">
          <cell r="BD314">
            <v>83560.918474403981</v>
          </cell>
        </row>
        <row r="315">
          <cell r="BD315">
            <v>90211.958759133908</v>
          </cell>
        </row>
        <row r="316">
          <cell r="BD316">
            <v>148893.10900131761</v>
          </cell>
        </row>
        <row r="317">
          <cell r="BD317">
            <v>99004.179849216802</v>
          </cell>
        </row>
        <row r="318">
          <cell r="BD318">
            <v>25975.537432521716</v>
          </cell>
        </row>
        <row r="319">
          <cell r="BD319">
            <v>10497.496661029658</v>
          </cell>
        </row>
        <row r="320">
          <cell r="BD320">
            <v>12768.577736497482</v>
          </cell>
        </row>
        <row r="321">
          <cell r="BD321">
            <v>31617.137099767329</v>
          </cell>
        </row>
        <row r="322">
          <cell r="BD322">
            <v>147360.54276523463</v>
          </cell>
        </row>
        <row r="323">
          <cell r="BD323">
            <v>23141.351936989486</v>
          </cell>
        </row>
        <row r="324">
          <cell r="BD324">
            <v>80890.547195527353</v>
          </cell>
        </row>
        <row r="325">
          <cell r="BD325">
            <v>27267.715878300405</v>
          </cell>
        </row>
        <row r="326">
          <cell r="BD326">
            <v>4742.1660024163402</v>
          </cell>
        </row>
        <row r="327">
          <cell r="BD327">
            <v>51469.158354819818</v>
          </cell>
        </row>
        <row r="329">
          <cell r="BD329">
            <v>124681.6997112707</v>
          </cell>
        </row>
        <row r="330">
          <cell r="BD330">
            <v>314154.55768560024</v>
          </cell>
        </row>
        <row r="331">
          <cell r="BD331">
            <v>205736.84673534983</v>
          </cell>
        </row>
        <row r="332">
          <cell r="BD332">
            <v>296985.72888430906</v>
          </cell>
        </row>
        <row r="333">
          <cell r="BD333">
            <v>243368.37414746213</v>
          </cell>
        </row>
        <row r="334">
          <cell r="BD334">
            <v>23914.566085186452</v>
          </cell>
        </row>
        <row r="335">
          <cell r="BD335">
            <v>149098.81586029523</v>
          </cell>
        </row>
        <row r="336">
          <cell r="BD336">
            <v>129704.03500277923</v>
          </cell>
        </row>
        <row r="337">
          <cell r="BD337">
            <v>297358.13746069971</v>
          </cell>
        </row>
        <row r="338">
          <cell r="BD338">
            <v>213759.85769820376</v>
          </cell>
        </row>
        <row r="339">
          <cell r="BD339">
            <v>350186.41239395295</v>
          </cell>
        </row>
        <row r="341">
          <cell r="BD341">
            <v>26871.128090496451</v>
          </cell>
        </row>
        <row r="342">
          <cell r="BD342">
            <v>197197.20673356135</v>
          </cell>
        </row>
        <row r="343">
          <cell r="BD343">
            <v>248797.60605755914</v>
          </cell>
        </row>
        <row r="344">
          <cell r="BD344">
            <v>67280.137116108133</v>
          </cell>
        </row>
        <row r="345">
          <cell r="BD345">
            <v>153008.58174393998</v>
          </cell>
        </row>
        <row r="346">
          <cell r="BD346">
            <v>29567.465597320937</v>
          </cell>
        </row>
        <row r="348">
          <cell r="BD348">
            <v>25279.722392861528</v>
          </cell>
        </row>
        <row r="349">
          <cell r="BD349">
            <v>18967.292446153682</v>
          </cell>
        </row>
        <row r="351">
          <cell r="BD351">
            <v>213657.46665699122</v>
          </cell>
        </row>
        <row r="352">
          <cell r="BD352">
            <v>31223.681480540065</v>
          </cell>
        </row>
        <row r="353">
          <cell r="BD353">
            <v>664000.0937321966</v>
          </cell>
        </row>
        <row r="354">
          <cell r="BD354">
            <v>25713.370151865296</v>
          </cell>
        </row>
        <row r="357">
          <cell r="BD357">
            <v>15970.811072789929</v>
          </cell>
        </row>
        <row r="358">
          <cell r="BD358">
            <v>0</v>
          </cell>
        </row>
        <row r="359">
          <cell r="BD359">
            <v>1632.2957461257793</v>
          </cell>
        </row>
        <row r="360">
          <cell r="BD360">
            <v>5247.95</v>
          </cell>
        </row>
        <row r="362">
          <cell r="BD362">
            <v>4088.2049354424944</v>
          </cell>
        </row>
        <row r="363">
          <cell r="BD363">
            <v>0</v>
          </cell>
        </row>
        <row r="365">
          <cell r="BD365">
            <v>0</v>
          </cell>
        </row>
        <row r="367">
          <cell r="BD367">
            <v>519.04880310623321</v>
          </cell>
        </row>
        <row r="368">
          <cell r="BD368">
            <v>0</v>
          </cell>
        </row>
        <row r="369">
          <cell r="BD369">
            <v>0</v>
          </cell>
        </row>
        <row r="372">
          <cell r="BD372">
            <v>76396.589073111376</v>
          </cell>
        </row>
        <row r="373">
          <cell r="BD373">
            <v>103701.30824358815</v>
          </cell>
        </row>
        <row r="374">
          <cell r="BD374">
            <v>475830.21713599091</v>
          </cell>
        </row>
        <row r="375">
          <cell r="BD375">
            <v>90056.332200968609</v>
          </cell>
        </row>
        <row r="376">
          <cell r="BD376">
            <v>93360.909463951175</v>
          </cell>
        </row>
        <row r="377">
          <cell r="BD377">
            <v>154270.04198593317</v>
          </cell>
        </row>
        <row r="378">
          <cell r="BD378">
            <v>102189.82514014354</v>
          </cell>
        </row>
        <row r="379">
          <cell r="BD379">
            <v>26040.682271437418</v>
          </cell>
        </row>
        <row r="380">
          <cell r="BD380">
            <v>10479.984144375985</v>
          </cell>
        </row>
        <row r="381">
          <cell r="BD381">
            <v>12380.63957468566</v>
          </cell>
        </row>
        <row r="382">
          <cell r="BD382">
            <v>31604.594866364314</v>
          </cell>
        </row>
        <row r="383">
          <cell r="BD383">
            <v>147138.1877478566</v>
          </cell>
        </row>
        <row r="384">
          <cell r="BD384">
            <v>23212.907328880294</v>
          </cell>
        </row>
        <row r="385">
          <cell r="BD385">
            <v>80385.65995225597</v>
          </cell>
        </row>
        <row r="386">
          <cell r="BD386">
            <v>27613.312400566425</v>
          </cell>
        </row>
        <row r="387">
          <cell r="BD387">
            <v>4699.8596339896249</v>
          </cell>
        </row>
        <row r="388">
          <cell r="BD388">
            <v>52581.56205490783</v>
          </cell>
        </row>
        <row r="390">
          <cell r="BD390">
            <v>122872.0704622637</v>
          </cell>
        </row>
        <row r="391">
          <cell r="BD391">
            <v>310340.58399661368</v>
          </cell>
        </row>
        <row r="392">
          <cell r="BD392">
            <v>202389.44050866552</v>
          </cell>
        </row>
        <row r="393">
          <cell r="BD393">
            <v>293303.10404093983</v>
          </cell>
        </row>
        <row r="394">
          <cell r="BD394">
            <v>242443.53759535996</v>
          </cell>
        </row>
        <row r="395">
          <cell r="BD395">
            <v>23792.165642919288</v>
          </cell>
        </row>
        <row r="396">
          <cell r="BD396">
            <v>147986.61928097994</v>
          </cell>
        </row>
        <row r="397">
          <cell r="BD397">
            <v>127839.44508571668</v>
          </cell>
        </row>
        <row r="398">
          <cell r="BD398">
            <v>292557.5236283181</v>
          </cell>
        </row>
        <row r="399">
          <cell r="BD399">
            <v>210525.34940650218</v>
          </cell>
        </row>
        <row r="400">
          <cell r="BD400">
            <v>346366.39807245735</v>
          </cell>
        </row>
        <row r="402">
          <cell r="BD402">
            <v>26763.63813508979</v>
          </cell>
        </row>
        <row r="403">
          <cell r="BD403">
            <v>195733.05787359644</v>
          </cell>
        </row>
        <row r="404">
          <cell r="BD404">
            <v>247668.37789684883</v>
          </cell>
        </row>
        <row r="405">
          <cell r="BD405">
            <v>70855.002823087169</v>
          </cell>
        </row>
        <row r="406">
          <cell r="BD406">
            <v>178849.05872169844</v>
          </cell>
        </row>
        <row r="407">
          <cell r="BD407">
            <v>29784.235781125255</v>
          </cell>
        </row>
        <row r="409">
          <cell r="BD409">
            <v>25049.034464724769</v>
          </cell>
        </row>
        <row r="410">
          <cell r="BD410">
            <v>18834.679679117784</v>
          </cell>
        </row>
        <row r="412">
          <cell r="BD412">
            <v>211999.72476688671</v>
          </cell>
        </row>
        <row r="413">
          <cell r="BD413">
            <v>30032.259748556091</v>
          </cell>
        </row>
        <row r="414">
          <cell r="BD414">
            <v>655207.68456821924</v>
          </cell>
        </row>
        <row r="415">
          <cell r="BD415">
            <v>25345.069545337294</v>
          </cell>
        </row>
        <row r="418">
          <cell r="BD418">
            <v>17050.49789067953</v>
          </cell>
        </row>
        <row r="419">
          <cell r="BD419">
            <v>0</v>
          </cell>
        </row>
        <row r="420">
          <cell r="BD420">
            <v>1626.9903437949997</v>
          </cell>
        </row>
        <row r="421">
          <cell r="BD421">
            <v>5279.68</v>
          </cell>
        </row>
        <row r="423">
          <cell r="BD423">
            <v>4085.4569022287042</v>
          </cell>
        </row>
        <row r="424">
          <cell r="BD424">
            <v>0</v>
          </cell>
        </row>
        <row r="426">
          <cell r="BD426">
            <v>0</v>
          </cell>
        </row>
        <row r="428">
          <cell r="BD428">
            <v>600.83359709991191</v>
          </cell>
        </row>
        <row r="429">
          <cell r="BD429">
            <v>0</v>
          </cell>
        </row>
        <row r="430">
          <cell r="BD430">
            <v>0</v>
          </cell>
        </row>
        <row r="433">
          <cell r="BD433">
            <v>75721.452981823357</v>
          </cell>
        </row>
        <row r="434">
          <cell r="BD434">
            <v>0</v>
          </cell>
        </row>
        <row r="435">
          <cell r="BD435">
            <v>0</v>
          </cell>
        </row>
        <row r="436">
          <cell r="BD436">
            <v>0</v>
          </cell>
        </row>
        <row r="437">
          <cell r="BD437">
            <v>0</v>
          </cell>
        </row>
        <row r="438">
          <cell r="BD438">
            <v>1</v>
          </cell>
        </row>
        <row r="439">
          <cell r="BD439">
            <v>0</v>
          </cell>
        </row>
        <row r="440">
          <cell r="BD440">
            <v>3</v>
          </cell>
        </row>
        <row r="441">
          <cell r="BD441">
            <v>0</v>
          </cell>
        </row>
        <row r="442">
          <cell r="BD442">
            <v>0</v>
          </cell>
        </row>
        <row r="443">
          <cell r="BD443">
            <v>0</v>
          </cell>
        </row>
        <row r="444">
          <cell r="BD444">
            <v>0</v>
          </cell>
        </row>
        <row r="445">
          <cell r="BD445">
            <v>3</v>
          </cell>
        </row>
        <row r="446">
          <cell r="BD446">
            <v>0</v>
          </cell>
        </row>
        <row r="447">
          <cell r="BD447">
            <v>0</v>
          </cell>
        </row>
        <row r="448">
          <cell r="BD448">
            <v>0</v>
          </cell>
        </row>
        <row r="449">
          <cell r="BD449">
            <v>0</v>
          </cell>
        </row>
        <row r="451">
          <cell r="BD451">
            <v>0</v>
          </cell>
        </row>
        <row r="452">
          <cell r="BD452">
            <v>0</v>
          </cell>
        </row>
        <row r="453">
          <cell r="BD453">
            <v>0</v>
          </cell>
        </row>
        <row r="454">
          <cell r="BD454">
            <v>0</v>
          </cell>
        </row>
        <row r="455">
          <cell r="BD455">
            <v>0</v>
          </cell>
        </row>
        <row r="456">
          <cell r="BD456">
            <v>0</v>
          </cell>
        </row>
        <row r="457">
          <cell r="BD457">
            <v>0</v>
          </cell>
        </row>
        <row r="458">
          <cell r="BD458">
            <v>0</v>
          </cell>
        </row>
        <row r="459">
          <cell r="BD459">
            <v>0</v>
          </cell>
        </row>
        <row r="460">
          <cell r="BD460">
            <v>0</v>
          </cell>
        </row>
        <row r="461">
          <cell r="BD461">
            <v>0</v>
          </cell>
        </row>
        <row r="463">
          <cell r="BD463">
            <v>1</v>
          </cell>
        </row>
        <row r="464">
          <cell r="BD464">
            <v>2</v>
          </cell>
        </row>
        <row r="465">
          <cell r="BD465">
            <v>0</v>
          </cell>
        </row>
        <row r="466">
          <cell r="BD466">
            <v>0</v>
          </cell>
        </row>
        <row r="467">
          <cell r="BD467">
            <v>0</v>
          </cell>
        </row>
        <row r="468">
          <cell r="BD468">
            <v>2</v>
          </cell>
        </row>
        <row r="470">
          <cell r="BD470">
            <v>0</v>
          </cell>
        </row>
        <row r="471">
          <cell r="BD471">
            <v>0</v>
          </cell>
        </row>
        <row r="473">
          <cell r="BD473">
            <v>0</v>
          </cell>
        </row>
        <row r="474">
          <cell r="BD474">
            <v>0</v>
          </cell>
        </row>
        <row r="475">
          <cell r="BD475">
            <v>0</v>
          </cell>
        </row>
        <row r="476">
          <cell r="BD476">
            <v>0</v>
          </cell>
        </row>
        <row r="479">
          <cell r="BD479">
            <v>0</v>
          </cell>
        </row>
        <row r="480">
          <cell r="BD480">
            <v>0</v>
          </cell>
        </row>
        <row r="481">
          <cell r="BD481">
            <v>0</v>
          </cell>
        </row>
        <row r="482">
          <cell r="BD482">
            <v>0</v>
          </cell>
        </row>
        <row r="484">
          <cell r="BD484">
            <v>0</v>
          </cell>
        </row>
        <row r="485">
          <cell r="BD485">
            <v>0</v>
          </cell>
        </row>
        <row r="487">
          <cell r="BD487">
            <v>0</v>
          </cell>
        </row>
        <row r="489">
          <cell r="BD489">
            <v>0</v>
          </cell>
        </row>
        <row r="490">
          <cell r="BD490">
            <v>0</v>
          </cell>
        </row>
        <row r="491">
          <cell r="BD491">
            <v>0</v>
          </cell>
        </row>
        <row r="494">
          <cell r="BD494">
            <v>0</v>
          </cell>
        </row>
        <row r="495">
          <cell r="BD495">
            <v>0</v>
          </cell>
        </row>
        <row r="496">
          <cell r="BD496">
            <v>0</v>
          </cell>
        </row>
        <row r="497">
          <cell r="BD497">
            <v>0</v>
          </cell>
        </row>
        <row r="498">
          <cell r="BD498">
            <v>0</v>
          </cell>
        </row>
        <row r="499">
          <cell r="BD499">
            <v>0</v>
          </cell>
        </row>
        <row r="500">
          <cell r="BD500">
            <v>0</v>
          </cell>
        </row>
        <row r="501">
          <cell r="BD501">
            <v>0</v>
          </cell>
        </row>
        <row r="502">
          <cell r="BD502">
            <v>0</v>
          </cell>
        </row>
        <row r="503">
          <cell r="BD503">
            <v>0</v>
          </cell>
        </row>
        <row r="504">
          <cell r="BD504">
            <v>0</v>
          </cell>
        </row>
        <row r="505">
          <cell r="BD505">
            <v>0</v>
          </cell>
        </row>
        <row r="506">
          <cell r="BD506">
            <v>0</v>
          </cell>
        </row>
        <row r="507">
          <cell r="BD507">
            <v>0</v>
          </cell>
        </row>
        <row r="508">
          <cell r="BD508">
            <v>0</v>
          </cell>
        </row>
        <row r="509">
          <cell r="BD509">
            <v>0</v>
          </cell>
        </row>
        <row r="510">
          <cell r="BD510">
            <v>0</v>
          </cell>
        </row>
        <row r="512">
          <cell r="BD512">
            <v>0</v>
          </cell>
        </row>
        <row r="513">
          <cell r="BD513">
            <v>0</v>
          </cell>
        </row>
        <row r="514">
          <cell r="BD514">
            <v>0</v>
          </cell>
        </row>
        <row r="515">
          <cell r="BD515">
            <v>0</v>
          </cell>
        </row>
        <row r="516">
          <cell r="BD516">
            <v>0</v>
          </cell>
        </row>
        <row r="517">
          <cell r="BD517">
            <v>0</v>
          </cell>
        </row>
        <row r="518">
          <cell r="BD518">
            <v>0</v>
          </cell>
        </row>
        <row r="519">
          <cell r="BD519">
            <v>0</v>
          </cell>
        </row>
        <row r="520">
          <cell r="BD520">
            <v>0</v>
          </cell>
        </row>
        <row r="521">
          <cell r="BD521">
            <v>0</v>
          </cell>
        </row>
        <row r="522">
          <cell r="BD522">
            <v>0</v>
          </cell>
        </row>
        <row r="524">
          <cell r="BD524">
            <v>0</v>
          </cell>
        </row>
        <row r="525">
          <cell r="BD525">
            <v>9.3272369400714599</v>
          </cell>
        </row>
        <row r="526">
          <cell r="BD526">
            <v>0</v>
          </cell>
        </row>
        <row r="527">
          <cell r="BD527">
            <v>0</v>
          </cell>
        </row>
        <row r="528">
          <cell r="BD528">
            <v>0</v>
          </cell>
        </row>
        <row r="529">
          <cell r="BD529">
            <v>25.81287180798526</v>
          </cell>
        </row>
        <row r="531">
          <cell r="BD531">
            <v>0</v>
          </cell>
        </row>
        <row r="532">
          <cell r="BD532">
            <v>0</v>
          </cell>
        </row>
        <row r="534">
          <cell r="BD534">
            <v>0</v>
          </cell>
        </row>
        <row r="535">
          <cell r="BD535">
            <v>0</v>
          </cell>
        </row>
        <row r="536">
          <cell r="BD536">
            <v>0</v>
          </cell>
        </row>
        <row r="537">
          <cell r="BD537">
            <v>0</v>
          </cell>
        </row>
        <row r="540">
          <cell r="BD540">
            <v>0</v>
          </cell>
        </row>
        <row r="541">
          <cell r="BD541">
            <v>0</v>
          </cell>
        </row>
        <row r="542">
          <cell r="BD542">
            <v>0</v>
          </cell>
        </row>
        <row r="543">
          <cell r="BD543">
            <v>0</v>
          </cell>
        </row>
        <row r="545">
          <cell r="BD545">
            <v>0</v>
          </cell>
        </row>
        <row r="546">
          <cell r="BD546">
            <v>0</v>
          </cell>
        </row>
        <row r="548">
          <cell r="BD548">
            <v>0</v>
          </cell>
        </row>
        <row r="550">
          <cell r="BD550">
            <v>0</v>
          </cell>
        </row>
        <row r="551">
          <cell r="BD551">
            <v>0</v>
          </cell>
        </row>
        <row r="552">
          <cell r="BD552">
            <v>0</v>
          </cell>
        </row>
        <row r="555">
          <cell r="BD55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topLeftCell="A82" workbookViewId="0">
      <selection activeCell="D7" sqref="D7"/>
    </sheetView>
  </sheetViews>
  <sheetFormatPr defaultRowHeight="15"/>
  <cols>
    <col min="1" max="1" width="7.140625" bestFit="1" customWidth="1"/>
    <col min="2" max="2" width="42.140625" bestFit="1" customWidth="1"/>
    <col min="3" max="3" width="8.85546875" bestFit="1" customWidth="1"/>
    <col min="4" max="4" width="10" bestFit="1" customWidth="1"/>
    <col min="5" max="6" width="11.5703125" bestFit="1" customWidth="1"/>
    <col min="7" max="7" width="9.5703125" bestFit="1" customWidth="1"/>
    <col min="8" max="9" width="10.5703125" bestFit="1" customWidth="1"/>
    <col min="10" max="10" width="8.85546875" bestFit="1" customWidth="1"/>
    <col min="11" max="11" width="12.85546875" customWidth="1"/>
  </cols>
  <sheetData>
    <row r="1" spans="1:11" ht="18.75">
      <c r="A1" s="21" t="s">
        <v>100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.75">
      <c r="A2" s="19"/>
      <c r="B2" s="19"/>
      <c r="C2" s="19"/>
      <c r="D2" s="19"/>
      <c r="E2" s="19"/>
      <c r="F2" s="19"/>
      <c r="G2" s="19"/>
      <c r="H2" s="19"/>
      <c r="I2" s="2"/>
      <c r="J2" s="19"/>
      <c r="K2" s="2"/>
    </row>
    <row r="3" spans="1:11" ht="165.75">
      <c r="A3" s="1" t="s">
        <v>0</v>
      </c>
      <c r="B3" s="2" t="s">
        <v>1</v>
      </c>
      <c r="C3" s="20" t="s">
        <v>101</v>
      </c>
      <c r="D3" s="20" t="s">
        <v>102</v>
      </c>
      <c r="E3" s="20" t="s">
        <v>103</v>
      </c>
      <c r="F3" s="20" t="s">
        <v>104</v>
      </c>
      <c r="G3" s="20" t="s">
        <v>105</v>
      </c>
      <c r="H3" s="20" t="s">
        <v>106</v>
      </c>
      <c r="I3" s="1" t="s">
        <v>107</v>
      </c>
      <c r="J3" s="20" t="s">
        <v>108</v>
      </c>
      <c r="K3" s="20" t="s">
        <v>109</v>
      </c>
    </row>
    <row r="4" spans="1:1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>
      <c r="A5" s="4" t="s">
        <v>13</v>
      </c>
      <c r="B5" s="5" t="s">
        <v>14</v>
      </c>
      <c r="C5" s="6"/>
      <c r="D5" s="6"/>
      <c r="E5" s="6"/>
      <c r="F5" s="6"/>
      <c r="G5" s="6"/>
      <c r="H5" s="6"/>
      <c r="I5" s="6"/>
      <c r="J5" s="6"/>
      <c r="K5" s="6"/>
    </row>
    <row r="6" spans="1:11">
      <c r="A6" s="4" t="s">
        <v>15</v>
      </c>
      <c r="B6" s="5" t="s">
        <v>16</v>
      </c>
      <c r="C6" s="6"/>
      <c r="D6" s="6"/>
      <c r="E6" s="6"/>
      <c r="F6" s="6"/>
      <c r="G6" s="6"/>
      <c r="H6" s="6"/>
      <c r="I6" s="6"/>
      <c r="J6" s="6"/>
      <c r="K6" s="6"/>
    </row>
    <row r="7" spans="1:11">
      <c r="A7" s="7" t="s">
        <v>17</v>
      </c>
      <c r="B7" s="8" t="s">
        <v>18</v>
      </c>
      <c r="C7" s="9">
        <f ca="1">[1]Summary!BD7</f>
        <v>35</v>
      </c>
      <c r="D7" s="6">
        <f ca="1">[1]Summary!BD68</f>
        <v>900146</v>
      </c>
      <c r="E7" s="10">
        <f ca="1">[1]Summary!BD129</f>
        <v>5432667.6562153585</v>
      </c>
      <c r="F7" s="10">
        <f ca="1">[1]Summary!BD190</f>
        <v>5473872.3246991634</v>
      </c>
      <c r="G7" s="10">
        <f ca="1">[1]Summary!BD251</f>
        <v>-41204.668483804162</v>
      </c>
      <c r="H7" s="10">
        <f ca="1">[1]Summary!BD312</f>
        <v>61313.502554369355</v>
      </c>
      <c r="I7" s="10">
        <f ca="1">[1]Summary!BD373</f>
        <v>103701.30824358815</v>
      </c>
      <c r="J7" s="9">
        <f ca="1">[1]Summary!BD434</f>
        <v>0</v>
      </c>
      <c r="K7" s="10">
        <f ca="1">[1]Summary!BD495</f>
        <v>0</v>
      </c>
    </row>
    <row r="8" spans="1:11">
      <c r="A8" s="7" t="s">
        <v>19</v>
      </c>
      <c r="B8" s="8" t="s">
        <v>20</v>
      </c>
      <c r="C8" s="9">
        <f ca="1">[1]Summary!BD8</f>
        <v>36</v>
      </c>
      <c r="D8" s="6">
        <f ca="1">[1]Summary!BD69</f>
        <v>1782854</v>
      </c>
      <c r="E8" s="10">
        <f ca="1">[1]Summary!BD130</f>
        <v>4015825.8883260335</v>
      </c>
      <c r="F8" s="10">
        <f ca="1">[1]Summary!BD191</f>
        <v>4017196.193218369</v>
      </c>
      <c r="G8" s="10">
        <f ca="1">[1]Summary!BD252</f>
        <v>-1370.3048923358174</v>
      </c>
      <c r="H8" s="10">
        <f ca="1">[1]Summary!BD313</f>
        <v>363509.6808285719</v>
      </c>
      <c r="I8" s="10">
        <f ca="1">[1]Summary!BD374</f>
        <v>475830.21713599091</v>
      </c>
      <c r="J8" s="9">
        <f ca="1">[1]Summary!BD435</f>
        <v>0</v>
      </c>
      <c r="K8" s="10">
        <f ca="1">[1]Summary!BD496</f>
        <v>0</v>
      </c>
    </row>
    <row r="9" spans="1:11">
      <c r="A9" s="7" t="s">
        <v>21</v>
      </c>
      <c r="B9" s="8" t="s">
        <v>22</v>
      </c>
      <c r="C9" s="9">
        <f ca="1">[1]Summary!BD9</f>
        <v>24</v>
      </c>
      <c r="D9" s="6">
        <f ca="1">[1]Summary!BD70</f>
        <v>633208</v>
      </c>
      <c r="E9" s="10">
        <f ca="1">[1]Summary!BD131</f>
        <v>201499.15662982885</v>
      </c>
      <c r="F9" s="10">
        <f ca="1">[1]Summary!BD192</f>
        <v>203661.30074413487</v>
      </c>
      <c r="G9" s="10">
        <f ca="1">[1]Summary!BD253</f>
        <v>-2162.1441143060456</v>
      </c>
      <c r="H9" s="10">
        <f ca="1">[1]Summary!BD314</f>
        <v>83560.918474403981</v>
      </c>
      <c r="I9" s="10">
        <f ca="1">[1]Summary!BD375</f>
        <v>90056.332200968609</v>
      </c>
      <c r="J9" s="9">
        <f ca="1">[1]Summary!BD436</f>
        <v>0</v>
      </c>
      <c r="K9" s="10">
        <f ca="1">[1]Summary!BD497</f>
        <v>0</v>
      </c>
    </row>
    <row r="10" spans="1:11">
      <c r="A10" s="7" t="s">
        <v>23</v>
      </c>
      <c r="B10" s="8" t="s">
        <v>24</v>
      </c>
      <c r="C10" s="9">
        <f ca="1">[1]Summary!BD10</f>
        <v>20</v>
      </c>
      <c r="D10" s="6">
        <f ca="1">[1]Summary!BD71</f>
        <v>877506</v>
      </c>
      <c r="E10" s="10">
        <f ca="1">[1]Summary!BD132</f>
        <v>134615.62707834944</v>
      </c>
      <c r="F10" s="10">
        <f ca="1">[1]Summary!BD193</f>
        <v>138172.82402169972</v>
      </c>
      <c r="G10" s="10">
        <f ca="1">[1]Summary!BD254</f>
        <v>-3557.1969433502641</v>
      </c>
      <c r="H10" s="10">
        <f ca="1">[1]Summary!BD315</f>
        <v>90211.958759133908</v>
      </c>
      <c r="I10" s="10">
        <f ca="1">[1]Summary!BD376</f>
        <v>93360.909463951175</v>
      </c>
      <c r="J10" s="9">
        <f ca="1">[1]Summary!BD437</f>
        <v>0</v>
      </c>
      <c r="K10" s="10">
        <f ca="1">[1]Summary!BD498</f>
        <v>0</v>
      </c>
    </row>
    <row r="11" spans="1:11">
      <c r="A11" s="7" t="s">
        <v>25</v>
      </c>
      <c r="B11" s="8" t="s">
        <v>26</v>
      </c>
      <c r="C11" s="9">
        <f ca="1">[1]Summary!BD11</f>
        <v>23</v>
      </c>
      <c r="D11" s="6">
        <f ca="1">[1]Summary!BD72</f>
        <v>430626</v>
      </c>
      <c r="E11" s="10">
        <f ca="1">[1]Summary!BD133</f>
        <v>383031.59876078856</v>
      </c>
      <c r="F11" s="10">
        <f ca="1">[1]Summary!BD194</f>
        <v>353172.56678734627</v>
      </c>
      <c r="G11" s="10">
        <f ca="1">[1]Summary!BD255</f>
        <v>29859.031973442259</v>
      </c>
      <c r="H11" s="10">
        <f ca="1">[1]Summary!BD316</f>
        <v>148893.10900131761</v>
      </c>
      <c r="I11" s="10">
        <f ca="1">[1]Summary!BD377</f>
        <v>154270.04198593317</v>
      </c>
      <c r="J11" s="9">
        <f ca="1">[1]Summary!BD438</f>
        <v>1</v>
      </c>
      <c r="K11" s="10">
        <f ca="1">[1]Summary!BD499</f>
        <v>0</v>
      </c>
    </row>
    <row r="12" spans="1:11">
      <c r="A12" s="7" t="s">
        <v>27</v>
      </c>
      <c r="B12" s="8" t="s">
        <v>28</v>
      </c>
      <c r="C12" s="9">
        <f ca="1">[1]Summary!BD12</f>
        <v>23</v>
      </c>
      <c r="D12" s="6">
        <f ca="1">[1]Summary!BD73</f>
        <v>456155</v>
      </c>
      <c r="E12" s="10">
        <f ca="1">[1]Summary!BD134</f>
        <v>48761.300269706924</v>
      </c>
      <c r="F12" s="10">
        <f ca="1">[1]Summary!BD195</f>
        <v>48333.962431001004</v>
      </c>
      <c r="G12" s="10">
        <f ca="1">[1]Summary!BD256</f>
        <v>427.33783870591674</v>
      </c>
      <c r="H12" s="10">
        <f ca="1">[1]Summary!BD317</f>
        <v>99004.179849216802</v>
      </c>
      <c r="I12" s="10">
        <f ca="1">[1]Summary!BD378</f>
        <v>102189.82514014354</v>
      </c>
      <c r="J12" s="9">
        <f ca="1">[1]Summary!BD439</f>
        <v>0</v>
      </c>
      <c r="K12" s="10">
        <f ca="1">[1]Summary!BD500</f>
        <v>0</v>
      </c>
    </row>
    <row r="13" spans="1:11">
      <c r="A13" s="7" t="s">
        <v>29</v>
      </c>
      <c r="B13" s="8" t="s">
        <v>30</v>
      </c>
      <c r="C13" s="9">
        <f ca="1">[1]Summary!BD13</f>
        <v>15</v>
      </c>
      <c r="D13" s="6">
        <f ca="1">[1]Summary!BD74</f>
        <v>230314</v>
      </c>
      <c r="E13" s="10">
        <f ca="1">[1]Summary!BD135</f>
        <v>3059.8891697809413</v>
      </c>
      <c r="F13" s="10">
        <f ca="1">[1]Summary!BD196</f>
        <v>6151.0704292336668</v>
      </c>
      <c r="G13" s="10">
        <f ca="1">[1]Summary!BD257</f>
        <v>-3091.1812594527255</v>
      </c>
      <c r="H13" s="10">
        <f ca="1">[1]Summary!BD318</f>
        <v>25975.537432521716</v>
      </c>
      <c r="I13" s="10">
        <f ca="1">[1]Summary!BD379</f>
        <v>26040.682271437418</v>
      </c>
      <c r="J13" s="9">
        <f ca="1">[1]Summary!BD440</f>
        <v>3</v>
      </c>
      <c r="K13" s="10">
        <f ca="1">[1]Summary!BD501</f>
        <v>0</v>
      </c>
    </row>
    <row r="14" spans="1:11">
      <c r="A14" s="7" t="s">
        <v>31</v>
      </c>
      <c r="B14" s="8" t="s">
        <v>32</v>
      </c>
      <c r="C14" s="9">
        <f ca="1">[1]Summary!BD14</f>
        <v>12</v>
      </c>
      <c r="D14" s="6">
        <f ca="1">[1]Summary!BD75</f>
        <v>100915</v>
      </c>
      <c r="E14" s="10">
        <f ca="1">[1]Summary!BD136</f>
        <v>2564.562814978548</v>
      </c>
      <c r="F14" s="10">
        <f ca="1">[1]Summary!BD197</f>
        <v>1766.0529037839999</v>
      </c>
      <c r="G14" s="10">
        <f ca="1">[1]Summary!BD258</f>
        <v>798.50991119454773</v>
      </c>
      <c r="H14" s="10">
        <f ca="1">[1]Summary!BD319</f>
        <v>10497.496661029658</v>
      </c>
      <c r="I14" s="10">
        <f ca="1">[1]Summary!BD380</f>
        <v>10479.984144375985</v>
      </c>
      <c r="J14" s="9">
        <f ca="1">[1]Summary!BD441</f>
        <v>0</v>
      </c>
      <c r="K14" s="10">
        <f ca="1">[1]Summary!BD502</f>
        <v>0</v>
      </c>
    </row>
    <row r="15" spans="1:11">
      <c r="A15" s="7" t="s">
        <v>33</v>
      </c>
      <c r="B15" s="8" t="s">
        <v>34</v>
      </c>
      <c r="C15" s="9">
        <f ca="1">[1]Summary!BD15</f>
        <v>9</v>
      </c>
      <c r="D15" s="6">
        <f ca="1">[1]Summary!BD76</f>
        <v>64858</v>
      </c>
      <c r="E15" s="10">
        <f ca="1">[1]Summary!BD137</f>
        <v>3743.532712834</v>
      </c>
      <c r="F15" s="10">
        <f ca="1">[1]Summary!BD198</f>
        <v>747.39655264500004</v>
      </c>
      <c r="G15" s="10">
        <f ca="1">[1]Summary!BD259</f>
        <v>2996.1361601889998</v>
      </c>
      <c r="H15" s="10">
        <f ca="1">[1]Summary!BD320</f>
        <v>12768.577736497482</v>
      </c>
      <c r="I15" s="10">
        <f ca="1">[1]Summary!BD381</f>
        <v>12380.63957468566</v>
      </c>
      <c r="J15" s="9">
        <f ca="1">[1]Summary!BD442</f>
        <v>0</v>
      </c>
      <c r="K15" s="10">
        <f ca="1">[1]Summary!BD503</f>
        <v>0</v>
      </c>
    </row>
    <row r="16" spans="1:11">
      <c r="A16" s="7" t="s">
        <v>35</v>
      </c>
      <c r="B16" s="8" t="s">
        <v>36</v>
      </c>
      <c r="C16" s="9">
        <f ca="1">[1]Summary!BD16</f>
        <v>22</v>
      </c>
      <c r="D16" s="6">
        <f ca="1">[1]Summary!BD77</f>
        <v>220569</v>
      </c>
      <c r="E16" s="10">
        <f ca="1">[1]Summary!BD138</f>
        <v>6095.3565603790175</v>
      </c>
      <c r="F16" s="10">
        <f ca="1">[1]Summary!BD199</f>
        <v>6241.212990394999</v>
      </c>
      <c r="G16" s="10">
        <f ca="1">[1]Summary!BD260</f>
        <v>-145.85643001598351</v>
      </c>
      <c r="H16" s="10">
        <f ca="1">[1]Summary!BD321</f>
        <v>31617.137099767329</v>
      </c>
      <c r="I16" s="10">
        <f ca="1">[1]Summary!BD382</f>
        <v>31604.594866364314</v>
      </c>
      <c r="J16" s="9">
        <f ca="1">[1]Summary!BD443</f>
        <v>0</v>
      </c>
      <c r="K16" s="10">
        <f ca="1">[1]Summary!BD504</f>
        <v>0</v>
      </c>
    </row>
    <row r="17" spans="1:11">
      <c r="A17" s="7" t="s">
        <v>37</v>
      </c>
      <c r="B17" s="8" t="s">
        <v>38</v>
      </c>
      <c r="C17" s="9">
        <f ca="1">[1]Summary!BD17</f>
        <v>21</v>
      </c>
      <c r="D17" s="6">
        <f ca="1">[1]Summary!BD78</f>
        <v>560652</v>
      </c>
      <c r="E17" s="10">
        <f ca="1">[1]Summary!BD139</f>
        <v>48086.78530262928</v>
      </c>
      <c r="F17" s="10">
        <f ca="1">[1]Summary!BD200</f>
        <v>42328.650704941778</v>
      </c>
      <c r="G17" s="10">
        <f ca="1">[1]Summary!BD261</f>
        <v>5758.1345976874873</v>
      </c>
      <c r="H17" s="10">
        <f ca="1">[1]Summary!BD322</f>
        <v>147360.54276523463</v>
      </c>
      <c r="I17" s="10">
        <f ca="1">[1]Summary!BD383</f>
        <v>147138.1877478566</v>
      </c>
      <c r="J17" s="9">
        <f ca="1">[1]Summary!BD444</f>
        <v>0</v>
      </c>
      <c r="K17" s="10">
        <f ca="1">[1]Summary!BD505</f>
        <v>0</v>
      </c>
    </row>
    <row r="18" spans="1:11">
      <c r="A18" s="7" t="s">
        <v>39</v>
      </c>
      <c r="B18" s="8" t="s">
        <v>40</v>
      </c>
      <c r="C18" s="9">
        <f ca="1">[1]Summary!BD18</f>
        <v>14</v>
      </c>
      <c r="D18" s="6">
        <f ca="1">[1]Summary!BD79</f>
        <v>208971</v>
      </c>
      <c r="E18" s="10">
        <f ca="1">[1]Summary!BD140</f>
        <v>1140.9748711037587</v>
      </c>
      <c r="F18" s="10">
        <f ca="1">[1]Summary!BD201</f>
        <v>4609.1523361249992</v>
      </c>
      <c r="G18" s="10">
        <f ca="1">[1]Summary!BD262</f>
        <v>-3468.1774650212415</v>
      </c>
      <c r="H18" s="10">
        <f ca="1">[1]Summary!BD323</f>
        <v>23141.351936989486</v>
      </c>
      <c r="I18" s="10">
        <f ca="1">[1]Summary!BD384</f>
        <v>23212.907328880294</v>
      </c>
      <c r="J18" s="9">
        <f ca="1">[1]Summary!BD445</f>
        <v>3</v>
      </c>
      <c r="K18" s="10">
        <f ca="1">[1]Summary!BD506</f>
        <v>0</v>
      </c>
    </row>
    <row r="19" spans="1:11">
      <c r="A19" s="7" t="s">
        <v>41</v>
      </c>
      <c r="B19" s="8" t="s">
        <v>42</v>
      </c>
      <c r="C19" s="9">
        <f ca="1">[1]Summary!BD19</f>
        <v>23</v>
      </c>
      <c r="D19" s="6">
        <f ca="1">[1]Summary!BD80</f>
        <v>257714</v>
      </c>
      <c r="E19" s="10">
        <f ca="1">[1]Summary!BD141</f>
        <v>13674.646587977881</v>
      </c>
      <c r="F19" s="10">
        <f ca="1">[1]Summary!BD202</f>
        <v>19276.502363363783</v>
      </c>
      <c r="G19" s="10">
        <f ca="1">[1]Summary!BD263</f>
        <v>-5601.8557753859022</v>
      </c>
      <c r="H19" s="10">
        <f ca="1">[1]Summary!BD324</f>
        <v>80890.547195527353</v>
      </c>
      <c r="I19" s="10">
        <f ca="1">[1]Summary!BD385</f>
        <v>80385.65995225597</v>
      </c>
      <c r="J19" s="9">
        <f ca="1">[1]Summary!BD446</f>
        <v>0</v>
      </c>
      <c r="K19" s="10">
        <f ca="1">[1]Summary!BD507</f>
        <v>0</v>
      </c>
    </row>
    <row r="20" spans="1:11">
      <c r="A20" s="7" t="s">
        <v>43</v>
      </c>
      <c r="B20" s="8" t="s">
        <v>44</v>
      </c>
      <c r="C20" s="9">
        <f ca="1">[1]Summary!BD20</f>
        <v>21</v>
      </c>
      <c r="D20" s="6">
        <f ca="1">[1]Summary!BD81</f>
        <v>186552</v>
      </c>
      <c r="E20" s="10">
        <f ca="1">[1]Summary!BD142</f>
        <v>11813.297173160456</v>
      </c>
      <c r="F20" s="10">
        <f ca="1">[1]Summary!BD203</f>
        <v>8084.2049212978018</v>
      </c>
      <c r="G20" s="10">
        <f ca="1">[1]Summary!BD264</f>
        <v>3729.0922518626526</v>
      </c>
      <c r="H20" s="10">
        <f ca="1">[1]Summary!BD325</f>
        <v>27267.715878300405</v>
      </c>
      <c r="I20" s="10">
        <f ca="1">[1]Summary!BD386</f>
        <v>27613.312400566425</v>
      </c>
      <c r="J20" s="9">
        <f ca="1">[1]Summary!BD447</f>
        <v>0</v>
      </c>
      <c r="K20" s="10">
        <f ca="1">[1]Summary!BD508</f>
        <v>0</v>
      </c>
    </row>
    <row r="21" spans="1:11">
      <c r="A21" s="7" t="s">
        <v>45</v>
      </c>
      <c r="B21" s="8" t="s">
        <v>46</v>
      </c>
      <c r="C21" s="9">
        <f ca="1">[1]Summary!BD21</f>
        <v>5</v>
      </c>
      <c r="D21" s="6">
        <f ca="1">[1]Summary!BD82</f>
        <v>38142</v>
      </c>
      <c r="E21" s="10">
        <f ca="1">[1]Summary!BD143</f>
        <v>1918.1377692840001</v>
      </c>
      <c r="F21" s="10">
        <f ca="1">[1]Summary!BD204</f>
        <v>1297.0379174870002</v>
      </c>
      <c r="G21" s="10">
        <f ca="1">[1]Summary!BD265</f>
        <v>621.09985179699993</v>
      </c>
      <c r="H21" s="10">
        <f ca="1">[1]Summary!BD326</f>
        <v>4742.1660024163402</v>
      </c>
      <c r="I21" s="10">
        <f ca="1">[1]Summary!BD387</f>
        <v>4699.8596339896249</v>
      </c>
      <c r="J21" s="9">
        <f ca="1">[1]Summary!BD448</f>
        <v>0</v>
      </c>
      <c r="K21" s="10">
        <f ca="1">[1]Summary!BD509</f>
        <v>0</v>
      </c>
    </row>
    <row r="22" spans="1:11">
      <c r="A22" s="7" t="s">
        <v>47</v>
      </c>
      <c r="B22" s="8" t="s">
        <v>48</v>
      </c>
      <c r="C22" s="9">
        <f ca="1">[1]Summary!BD22</f>
        <v>13</v>
      </c>
      <c r="D22" s="6">
        <f ca="1">[1]Summary!BD83</f>
        <v>215735</v>
      </c>
      <c r="E22" s="10">
        <f ca="1">[1]Summary!BD144</f>
        <v>42992.077514739743</v>
      </c>
      <c r="F22" s="10">
        <f ca="1">[1]Summary!BD205</f>
        <v>49677.437556216362</v>
      </c>
      <c r="G22" s="10">
        <f ca="1">[1]Summary!BD266</f>
        <v>-6685.3600414766188</v>
      </c>
      <c r="H22" s="10">
        <f ca="1">[1]Summary!BD327</f>
        <v>51469.158354819818</v>
      </c>
      <c r="I22" s="10">
        <f ca="1">[1]Summary!BD388</f>
        <v>52581.56205490783</v>
      </c>
      <c r="J22" s="9">
        <f ca="1">[1]Summary!BD449</f>
        <v>0</v>
      </c>
      <c r="K22" s="10">
        <f ca="1">[1]Summary!BD510</f>
        <v>0</v>
      </c>
    </row>
    <row r="23" spans="1:11">
      <c r="A23" s="4"/>
      <c r="B23" s="2" t="s">
        <v>49</v>
      </c>
      <c r="C23" s="11">
        <f ca="1">SUM(C7:C22)</f>
        <v>316</v>
      </c>
      <c r="D23" s="11">
        <f t="shared" ref="D23:K23" ca="1" si="0">SUM(D7:D22)</f>
        <v>7164917</v>
      </c>
      <c r="E23" s="12">
        <f t="shared" ca="1" si="0"/>
        <v>10351490.487756934</v>
      </c>
      <c r="F23" s="12">
        <f t="shared" ca="1" si="0"/>
        <v>10374587.890577203</v>
      </c>
      <c r="G23" s="12">
        <f t="shared" ca="1" si="0"/>
        <v>-23097.402820269897</v>
      </c>
      <c r="H23" s="12">
        <f t="shared" ca="1" si="0"/>
        <v>1262223.5805301175</v>
      </c>
      <c r="I23" s="12">
        <f t="shared" ca="1" si="0"/>
        <v>1435546.0241458956</v>
      </c>
      <c r="J23" s="11">
        <f t="shared" ca="1" si="0"/>
        <v>7</v>
      </c>
      <c r="K23" s="12">
        <f t="shared" ca="1" si="0"/>
        <v>0</v>
      </c>
    </row>
    <row r="24" spans="1:11">
      <c r="A24" s="4"/>
      <c r="B24" s="5"/>
      <c r="C24" s="6"/>
      <c r="D24" s="6"/>
      <c r="E24" s="10"/>
      <c r="F24" s="10"/>
      <c r="G24" s="10"/>
      <c r="H24" s="10"/>
      <c r="I24" s="10"/>
      <c r="J24" s="6"/>
      <c r="K24" s="10"/>
    </row>
    <row r="25" spans="1:11">
      <c r="A25" s="4" t="s">
        <v>50</v>
      </c>
      <c r="B25" s="5" t="s">
        <v>51</v>
      </c>
      <c r="C25" s="6"/>
      <c r="D25" s="6"/>
      <c r="E25" s="10"/>
      <c r="F25" s="10"/>
      <c r="G25" s="10"/>
      <c r="H25" s="10"/>
      <c r="I25" s="10"/>
      <c r="J25" s="6"/>
      <c r="K25" s="10"/>
    </row>
    <row r="26" spans="1:11">
      <c r="A26" s="7" t="s">
        <v>17</v>
      </c>
      <c r="B26" s="13" t="s">
        <v>52</v>
      </c>
      <c r="C26" s="9">
        <f ca="1">[1]Summary!BD24</f>
        <v>24</v>
      </c>
      <c r="D26" s="6">
        <f ca="1">[1]Summary!BD85</f>
        <v>6071425</v>
      </c>
      <c r="E26" s="10">
        <f ca="1">[1]Summary!BD146</f>
        <v>38971.356970528112</v>
      </c>
      <c r="F26" s="10">
        <f ca="1">[1]Summary!BD207</f>
        <v>16012.878838077735</v>
      </c>
      <c r="G26" s="10">
        <f ca="1">[1]Summary!BD268</f>
        <v>22958.478132450382</v>
      </c>
      <c r="H26" s="10">
        <f ca="1">[1]Summary!BD329</f>
        <v>124681.6997112707</v>
      </c>
      <c r="I26" s="10">
        <f ca="1">[1]Summary!BD390</f>
        <v>122872.0704622637</v>
      </c>
      <c r="J26" s="9">
        <f ca="1">[1]Summary!BD451</f>
        <v>0</v>
      </c>
      <c r="K26" s="10">
        <f ca="1">[1]Summary!BD512</f>
        <v>0</v>
      </c>
    </row>
    <row r="27" spans="1:11">
      <c r="A27" s="7" t="s">
        <v>19</v>
      </c>
      <c r="B27" s="13" t="s">
        <v>53</v>
      </c>
      <c r="C27" s="9">
        <f ca="1">[1]Summary!BD25</f>
        <v>31</v>
      </c>
      <c r="D27" s="6">
        <f ca="1">[1]Summary!BD86</f>
        <v>13668455</v>
      </c>
      <c r="E27" s="10">
        <f ca="1">[1]Summary!BD147</f>
        <v>47327.568166434467</v>
      </c>
      <c r="F27" s="10">
        <f ca="1">[1]Summary!BD208</f>
        <v>47940.845531989507</v>
      </c>
      <c r="G27" s="10">
        <f ca="1">[1]Summary!BD269</f>
        <v>-613.27736555504009</v>
      </c>
      <c r="H27" s="10">
        <f ca="1">[1]Summary!BD330</f>
        <v>314154.55768560024</v>
      </c>
      <c r="I27" s="10">
        <f ca="1">[1]Summary!BD391</f>
        <v>310340.58399661368</v>
      </c>
      <c r="J27" s="9">
        <f ca="1">[1]Summary!BD452</f>
        <v>0</v>
      </c>
      <c r="K27" s="10">
        <f ca="1">[1]Summary!BD513</f>
        <v>0</v>
      </c>
    </row>
    <row r="28" spans="1:11">
      <c r="A28" s="7" t="s">
        <v>21</v>
      </c>
      <c r="B28" s="13" t="s">
        <v>54</v>
      </c>
      <c r="C28" s="9">
        <f ca="1">[1]Summary!BD26</f>
        <v>29</v>
      </c>
      <c r="D28" s="6">
        <f ca="1">[1]Summary!BD87</f>
        <v>9277595</v>
      </c>
      <c r="E28" s="10">
        <f ca="1">[1]Summary!BD148</f>
        <v>47439.528253329292</v>
      </c>
      <c r="F28" s="10">
        <f ca="1">[1]Summary!BD209</f>
        <v>25024.019327376765</v>
      </c>
      <c r="G28" s="10">
        <f ca="1">[1]Summary!BD270</f>
        <v>22415.508925952523</v>
      </c>
      <c r="H28" s="10">
        <f ca="1">[1]Summary!BD331</f>
        <v>205736.84673534983</v>
      </c>
      <c r="I28" s="10">
        <f ca="1">[1]Summary!BD392</f>
        <v>202389.44050866552</v>
      </c>
      <c r="J28" s="9">
        <f ca="1">[1]Summary!BD453</f>
        <v>0</v>
      </c>
      <c r="K28" s="10">
        <f ca="1">[1]Summary!BD514</f>
        <v>0</v>
      </c>
    </row>
    <row r="29" spans="1:11">
      <c r="A29" s="7" t="s">
        <v>23</v>
      </c>
      <c r="B29" s="13" t="s">
        <v>55</v>
      </c>
      <c r="C29" s="9">
        <f ca="1">[1]Summary!BD27</f>
        <v>29</v>
      </c>
      <c r="D29" s="6">
        <f ca="1">[1]Summary!BD88</f>
        <v>14015426</v>
      </c>
      <c r="E29" s="10">
        <f ca="1">[1]Summary!BD149</f>
        <v>59326.922990612591</v>
      </c>
      <c r="F29" s="10">
        <f ca="1">[1]Summary!BD210</f>
        <v>37100.50100480784</v>
      </c>
      <c r="G29" s="10">
        <f ca="1">[1]Summary!BD271</f>
        <v>22226.421985804733</v>
      </c>
      <c r="H29" s="10">
        <f ca="1">[1]Summary!BD332</f>
        <v>296985.72888430906</v>
      </c>
      <c r="I29" s="10">
        <f ca="1">[1]Summary!BD393</f>
        <v>293303.10404093983</v>
      </c>
      <c r="J29" s="9">
        <f ca="1">[1]Summary!BD454</f>
        <v>0</v>
      </c>
      <c r="K29" s="10">
        <f ca="1">[1]Summary!BD515</f>
        <v>0</v>
      </c>
    </row>
    <row r="30" spans="1:11">
      <c r="A30" s="7" t="s">
        <v>25</v>
      </c>
      <c r="B30" s="13" t="s">
        <v>56</v>
      </c>
      <c r="C30" s="9">
        <f ca="1">[1]Summary!BD28</f>
        <v>27</v>
      </c>
      <c r="D30" s="6">
        <f ca="1">[1]Summary!BD89</f>
        <v>19028082</v>
      </c>
      <c r="E30" s="10">
        <f ca="1">[1]Summary!BD150</f>
        <v>77356.178775589346</v>
      </c>
      <c r="F30" s="10">
        <f ca="1">[1]Summary!BD211</f>
        <v>37167.616790989327</v>
      </c>
      <c r="G30" s="10">
        <f ca="1">[1]Summary!BD272</f>
        <v>40188.561984600026</v>
      </c>
      <c r="H30" s="10">
        <f ca="1">[1]Summary!BD333</f>
        <v>243368.37414746213</v>
      </c>
      <c r="I30" s="10">
        <f ca="1">[1]Summary!BD394</f>
        <v>242443.53759535996</v>
      </c>
      <c r="J30" s="9">
        <f ca="1">[1]Summary!BD455</f>
        <v>0</v>
      </c>
      <c r="K30" s="10">
        <f ca="1">[1]Summary!BD516</f>
        <v>0</v>
      </c>
    </row>
    <row r="31" spans="1:11">
      <c r="A31" s="7" t="s">
        <v>27</v>
      </c>
      <c r="B31" s="13" t="s">
        <v>57</v>
      </c>
      <c r="C31" s="9">
        <f ca="1">[1]Summary!BD29</f>
        <v>9</v>
      </c>
      <c r="D31" s="6">
        <f ca="1">[1]Summary!BD90</f>
        <v>877410</v>
      </c>
      <c r="E31" s="10">
        <f ca="1">[1]Summary!BD151</f>
        <v>6242.0449243630001</v>
      </c>
      <c r="F31" s="10">
        <f ca="1">[1]Summary!BD212</f>
        <v>2771.5584992304402</v>
      </c>
      <c r="G31" s="10">
        <f ca="1">[1]Summary!BD273</f>
        <v>3470.4864251325598</v>
      </c>
      <c r="H31" s="10">
        <f ca="1">[1]Summary!BD334</f>
        <v>23914.566085186452</v>
      </c>
      <c r="I31" s="10">
        <f ca="1">[1]Summary!BD395</f>
        <v>23792.165642919288</v>
      </c>
      <c r="J31" s="9">
        <f ca="1">[1]Summary!BD456</f>
        <v>0</v>
      </c>
      <c r="K31" s="10">
        <f ca="1">[1]Summary!BD517</f>
        <v>0</v>
      </c>
    </row>
    <row r="32" spans="1:11">
      <c r="A32" s="7" t="s">
        <v>29</v>
      </c>
      <c r="B32" s="13" t="s">
        <v>58</v>
      </c>
      <c r="C32" s="9">
        <f ca="1">[1]Summary!BD30</f>
        <v>23</v>
      </c>
      <c r="D32" s="6">
        <f ca="1">[1]Summary!BD91</f>
        <v>6178068</v>
      </c>
      <c r="E32" s="10">
        <f ca="1">[1]Summary!BD152</f>
        <v>29807.890983999303</v>
      </c>
      <c r="F32" s="10">
        <f ca="1">[1]Summary!BD213</f>
        <v>14983.366175404901</v>
      </c>
      <c r="G32" s="10">
        <f ca="1">[1]Summary!BD274</f>
        <v>14824.524808594399</v>
      </c>
      <c r="H32" s="10">
        <f ca="1">[1]Summary!BD335</f>
        <v>149098.81586029523</v>
      </c>
      <c r="I32" s="10">
        <f ca="1">[1]Summary!BD396</f>
        <v>147986.61928097994</v>
      </c>
      <c r="J32" s="9">
        <f ca="1">[1]Summary!BD457</f>
        <v>0</v>
      </c>
      <c r="K32" s="10">
        <f ca="1">[1]Summary!BD518</f>
        <v>0</v>
      </c>
    </row>
    <row r="33" spans="1:11">
      <c r="A33" s="7" t="s">
        <v>31</v>
      </c>
      <c r="B33" s="13" t="s">
        <v>59</v>
      </c>
      <c r="C33" s="9">
        <f ca="1">[1]Summary!BD31</f>
        <v>28</v>
      </c>
      <c r="D33" s="6">
        <f ca="1">[1]Summary!BD92</f>
        <v>5083569</v>
      </c>
      <c r="E33" s="10">
        <f ca="1">[1]Summary!BD153</f>
        <v>21852.881351299995</v>
      </c>
      <c r="F33" s="10">
        <f ca="1">[1]Summary!BD214</f>
        <v>25913.104294883236</v>
      </c>
      <c r="G33" s="10">
        <f ca="1">[1]Summary!BD275</f>
        <v>-4060.2229435832369</v>
      </c>
      <c r="H33" s="10">
        <f ca="1">[1]Summary!BD336</f>
        <v>129704.03500277923</v>
      </c>
      <c r="I33" s="10">
        <f ca="1">[1]Summary!BD397</f>
        <v>127839.44508571668</v>
      </c>
      <c r="J33" s="9">
        <f ca="1">[1]Summary!BD458</f>
        <v>0</v>
      </c>
      <c r="K33" s="10">
        <f ca="1">[1]Summary!BD519</f>
        <v>0</v>
      </c>
    </row>
    <row r="34" spans="1:11">
      <c r="A34" s="7" t="s">
        <v>33</v>
      </c>
      <c r="B34" s="13" t="s">
        <v>60</v>
      </c>
      <c r="C34" s="9">
        <f ca="1">[1]Summary!BD32</f>
        <v>160</v>
      </c>
      <c r="D34" s="6">
        <f ca="1">[1]Summary!BD93</f>
        <v>18248179</v>
      </c>
      <c r="E34" s="10">
        <f ca="1">[1]Summary!BD154</f>
        <v>100057.07536585303</v>
      </c>
      <c r="F34" s="10">
        <f ca="1">[1]Summary!BD215</f>
        <v>53919.20622517747</v>
      </c>
      <c r="G34" s="10">
        <f ca="1">[1]Summary!BD276</f>
        <v>46137.869140675568</v>
      </c>
      <c r="H34" s="10">
        <f ca="1">[1]Summary!BD337</f>
        <v>297358.13746069971</v>
      </c>
      <c r="I34" s="10">
        <f ca="1">[1]Summary!BD398</f>
        <v>292557.5236283181</v>
      </c>
      <c r="J34" s="9">
        <f ca="1">[1]Summary!BD459</f>
        <v>0</v>
      </c>
      <c r="K34" s="10">
        <f ca="1">[1]Summary!BD520</f>
        <v>0</v>
      </c>
    </row>
    <row r="35" spans="1:11">
      <c r="A35" s="7" t="s">
        <v>35</v>
      </c>
      <c r="B35" s="13" t="s">
        <v>61</v>
      </c>
      <c r="C35" s="9">
        <f ca="1">[1]Summary!BD33</f>
        <v>42</v>
      </c>
      <c r="D35" s="6">
        <f ca="1">[1]Summary!BD94</f>
        <v>16113976</v>
      </c>
      <c r="E35" s="10">
        <f ca="1">[1]Summary!BD155</f>
        <v>23705.541807966765</v>
      </c>
      <c r="F35" s="10">
        <f ca="1">[1]Summary!BD216</f>
        <v>22665.258999835642</v>
      </c>
      <c r="G35" s="10">
        <f ca="1">[1]Summary!BD277</f>
        <v>1040.2828081311297</v>
      </c>
      <c r="H35" s="10">
        <f ca="1">[1]Summary!BD338</f>
        <v>213759.85769820376</v>
      </c>
      <c r="I35" s="10">
        <f ca="1">[1]Summary!BD399</f>
        <v>210525.34940650218</v>
      </c>
      <c r="J35" s="9">
        <f ca="1">[1]Summary!BD460</f>
        <v>0</v>
      </c>
      <c r="K35" s="10">
        <f ca="1">[1]Summary!BD521</f>
        <v>0</v>
      </c>
    </row>
    <row r="36" spans="1:11">
      <c r="A36" s="7" t="s">
        <v>37</v>
      </c>
      <c r="B36" s="13" t="s">
        <v>62</v>
      </c>
      <c r="C36" s="9">
        <f ca="1">[1]Summary!BD34</f>
        <v>38</v>
      </c>
      <c r="D36" s="6">
        <f ca="1">[1]Summary!BD95</f>
        <v>14259500</v>
      </c>
      <c r="E36" s="10">
        <f ca="1">[1]Summary!BD156</f>
        <v>63016.338913855499</v>
      </c>
      <c r="F36" s="10">
        <f ca="1">[1]Summary!BD217</f>
        <v>47514.272170017481</v>
      </c>
      <c r="G36" s="10">
        <f ca="1">[1]Summary!BD278</f>
        <v>15502.066743838022</v>
      </c>
      <c r="H36" s="10">
        <f ca="1">[1]Summary!BD339</f>
        <v>350186.41239395295</v>
      </c>
      <c r="I36" s="10">
        <f ca="1">[1]Summary!BD400</f>
        <v>346366.39807245735</v>
      </c>
      <c r="J36" s="9">
        <f ca="1">[1]Summary!BD461</f>
        <v>0</v>
      </c>
      <c r="K36" s="10">
        <f ca="1">[1]Summary!BD522</f>
        <v>0</v>
      </c>
    </row>
    <row r="37" spans="1:11">
      <c r="A37" s="4"/>
      <c r="B37" s="2" t="s">
        <v>63</v>
      </c>
      <c r="C37" s="11">
        <f ca="1">SUM(C26:C36)</f>
        <v>440</v>
      </c>
      <c r="D37" s="5">
        <f t="shared" ref="D37:I37" ca="1" si="1">SUM(D26:D36)</f>
        <v>122821685</v>
      </c>
      <c r="E37" s="12">
        <f t="shared" ca="1" si="1"/>
        <v>515103.32850383146</v>
      </c>
      <c r="F37" s="12">
        <f t="shared" ca="1" si="1"/>
        <v>331012.62785779033</v>
      </c>
      <c r="G37" s="12">
        <f t="shared" ca="1" si="1"/>
        <v>184090.70064604108</v>
      </c>
      <c r="H37" s="12">
        <f t="shared" ca="1" si="1"/>
        <v>2348949.0316651091</v>
      </c>
      <c r="I37" s="12">
        <f t="shared" ca="1" si="1"/>
        <v>2320416.2377207363</v>
      </c>
      <c r="J37" s="5">
        <f ca="1">SUM(J26:J36)</f>
        <v>0</v>
      </c>
      <c r="K37" s="12">
        <f ca="1">SUM(K26:K36)</f>
        <v>0</v>
      </c>
    </row>
    <row r="38" spans="1:11">
      <c r="A38" s="4"/>
      <c r="B38" s="5"/>
      <c r="C38" s="6"/>
      <c r="D38" s="6"/>
      <c r="E38" s="10"/>
      <c r="F38" s="10"/>
      <c r="G38" s="10"/>
      <c r="H38" s="10"/>
      <c r="I38" s="10"/>
      <c r="J38" s="6"/>
      <c r="K38" s="10"/>
    </row>
    <row r="39" spans="1:11">
      <c r="A39" s="4" t="s">
        <v>64</v>
      </c>
      <c r="B39" s="5" t="s">
        <v>65</v>
      </c>
      <c r="C39" s="6"/>
      <c r="D39" s="6"/>
      <c r="E39" s="10"/>
      <c r="F39" s="10"/>
      <c r="G39" s="10"/>
      <c r="H39" s="10"/>
      <c r="I39" s="10"/>
      <c r="J39" s="6"/>
      <c r="K39" s="10"/>
    </row>
    <row r="40" spans="1:11">
      <c r="A40" s="14" t="s">
        <v>17</v>
      </c>
      <c r="B40" s="15" t="s">
        <v>66</v>
      </c>
      <c r="C40" s="9">
        <f ca="1">[1]Summary!BD36</f>
        <v>19</v>
      </c>
      <c r="D40" s="6">
        <f ca="1">[1]Summary!BD97</f>
        <v>537555</v>
      </c>
      <c r="E40" s="10">
        <f ca="1">[1]Summary!BD158</f>
        <v>5372.156211720373</v>
      </c>
      <c r="F40" s="10">
        <f ca="1">[1]Summary!BD219</f>
        <v>5086.5366343615287</v>
      </c>
      <c r="G40" s="10">
        <f ca="1">[1]Summary!BD280</f>
        <v>285.61957735884437</v>
      </c>
      <c r="H40" s="10">
        <f ca="1">[1]Summary!BD341</f>
        <v>26871.128090496451</v>
      </c>
      <c r="I40" s="10">
        <f ca="1">[1]Summary!BD402</f>
        <v>26763.63813508979</v>
      </c>
      <c r="J40" s="9">
        <f ca="1">[1]Summary!BD463</f>
        <v>1</v>
      </c>
      <c r="K40" s="10">
        <f ca="1">[1]Summary!BD524</f>
        <v>0</v>
      </c>
    </row>
    <row r="41" spans="1:11" ht="30">
      <c r="A41" s="14" t="s">
        <v>19</v>
      </c>
      <c r="B41" s="15" t="s">
        <v>67</v>
      </c>
      <c r="C41" s="9">
        <f ca="1">[1]Summary!BD37</f>
        <v>31</v>
      </c>
      <c r="D41" s="6">
        <f ca="1">[1]Summary!BD98</f>
        <v>5416765</v>
      </c>
      <c r="E41" s="10">
        <f ca="1">[1]Summary!BD159</f>
        <v>28567.743361143854</v>
      </c>
      <c r="F41" s="10">
        <f ca="1">[1]Summary!BD220</f>
        <v>28891.660287817987</v>
      </c>
      <c r="G41" s="10">
        <f ca="1">[1]Summary!BD281</f>
        <v>-323.91692667413213</v>
      </c>
      <c r="H41" s="10">
        <f ca="1">[1]Summary!BD342</f>
        <v>197197.20673356135</v>
      </c>
      <c r="I41" s="10">
        <f ca="1">[1]Summary!BD403</f>
        <v>195733.05787359644</v>
      </c>
      <c r="J41" s="9">
        <f ca="1">[1]Summary!BD464</f>
        <v>2</v>
      </c>
      <c r="K41" s="10">
        <f ca="1">[1]Summary!BD525</f>
        <v>9.3272369400714599</v>
      </c>
    </row>
    <row r="42" spans="1:11" ht="30">
      <c r="A42" s="14" t="s">
        <v>21</v>
      </c>
      <c r="B42" s="15" t="s">
        <v>68</v>
      </c>
      <c r="C42" s="9">
        <f ca="1">[1]Summary!BD38</f>
        <v>33</v>
      </c>
      <c r="D42" s="6">
        <f ca="1">[1]Summary!BD99</f>
        <v>4615533</v>
      </c>
      <c r="E42" s="10">
        <f ca="1">[1]Summary!BD160</f>
        <v>52225.851891358696</v>
      </c>
      <c r="F42" s="10">
        <f ca="1">[1]Summary!BD221</f>
        <v>41460.509188787459</v>
      </c>
      <c r="G42" s="10">
        <f ca="1">[1]Summary!BD282</f>
        <v>10765.342702571243</v>
      </c>
      <c r="H42" s="10">
        <f ca="1">[1]Summary!BD343</f>
        <v>248797.60605755914</v>
      </c>
      <c r="I42" s="10">
        <f ca="1">[1]Summary!BD404</f>
        <v>247668.37789684883</v>
      </c>
      <c r="J42" s="9">
        <f ca="1">[1]Summary!BD465</f>
        <v>0</v>
      </c>
      <c r="K42" s="10">
        <f ca="1">[1]Summary!BD526</f>
        <v>0</v>
      </c>
    </row>
    <row r="43" spans="1:11">
      <c r="A43" s="14" t="s">
        <v>23</v>
      </c>
      <c r="B43" s="15" t="s">
        <v>69</v>
      </c>
      <c r="C43" s="9">
        <f ca="1">[1]Summary!BD39</f>
        <v>23</v>
      </c>
      <c r="D43" s="6">
        <f ca="1">[1]Summary!BD100</f>
        <v>2024071</v>
      </c>
      <c r="E43" s="10">
        <f ca="1">[1]Summary!BD161</f>
        <v>40023.422178728608</v>
      </c>
      <c r="F43" s="10">
        <f ca="1">[1]Summary!BD222</f>
        <v>6969.7816446860934</v>
      </c>
      <c r="G43" s="10">
        <f ca="1">[1]Summary!BD283</f>
        <v>33053.640534042519</v>
      </c>
      <c r="H43" s="10">
        <f ca="1">[1]Summary!BD344</f>
        <v>67280.137116108133</v>
      </c>
      <c r="I43" s="10">
        <f ca="1">[1]Summary!BD405</f>
        <v>70855.002823087169</v>
      </c>
      <c r="J43" s="9">
        <f ca="1">[1]Summary!BD466</f>
        <v>0</v>
      </c>
      <c r="K43" s="10">
        <f ca="1">[1]Summary!BD527</f>
        <v>0</v>
      </c>
    </row>
    <row r="44" spans="1:11">
      <c r="A44" s="14" t="s">
        <v>25</v>
      </c>
      <c r="B44" s="15" t="s">
        <v>70</v>
      </c>
      <c r="C44" s="9">
        <f ca="1">[1]Summary!BD40</f>
        <v>27</v>
      </c>
      <c r="D44" s="6">
        <f ca="1">[1]Summary!BD101</f>
        <v>491203</v>
      </c>
      <c r="E44" s="10">
        <f ca="1">[1]Summary!BD162</f>
        <v>208333.30160579181</v>
      </c>
      <c r="F44" s="10">
        <f ca="1">[1]Summary!BD223</f>
        <v>117487.21066594416</v>
      </c>
      <c r="G44" s="10">
        <f ca="1">[1]Summary!BD284</f>
        <v>90846.090939847694</v>
      </c>
      <c r="H44" s="10">
        <f ca="1">[1]Summary!BD345</f>
        <v>153008.58174393998</v>
      </c>
      <c r="I44" s="10">
        <f ca="1">[1]Summary!BD406</f>
        <v>178849.05872169844</v>
      </c>
      <c r="J44" s="9">
        <f ca="1">[1]Summary!BD467</f>
        <v>0</v>
      </c>
      <c r="K44" s="10">
        <f ca="1">[1]Summary!BD528</f>
        <v>0</v>
      </c>
    </row>
    <row r="45" spans="1:11">
      <c r="A45" s="14" t="s">
        <v>27</v>
      </c>
      <c r="B45" s="15" t="s">
        <v>71</v>
      </c>
      <c r="C45" s="9">
        <f ca="1">[1]Summary!BD41</f>
        <v>22</v>
      </c>
      <c r="D45" s="6">
        <f ca="1">[1]Summary!BD102</f>
        <v>409279</v>
      </c>
      <c r="E45" s="10">
        <f ca="1">[1]Summary!BD163</f>
        <v>20295.751419727414</v>
      </c>
      <c r="F45" s="10">
        <f ca="1">[1]Summary!BD224</f>
        <v>9968.756168515969</v>
      </c>
      <c r="G45" s="10">
        <f ca="1">[1]Summary!BD285</f>
        <v>10326.995251211449</v>
      </c>
      <c r="H45" s="10">
        <f ca="1">[1]Summary!BD346</f>
        <v>29567.465597320937</v>
      </c>
      <c r="I45" s="10">
        <f ca="1">[1]Summary!BD407</f>
        <v>29784.235781125255</v>
      </c>
      <c r="J45" s="9">
        <f ca="1">[1]Summary!BD468</f>
        <v>2</v>
      </c>
      <c r="K45" s="10">
        <f ca="1">[1]Summary!BD529</f>
        <v>25.81287180798526</v>
      </c>
    </row>
    <row r="46" spans="1:11">
      <c r="A46" s="4"/>
      <c r="B46" s="2" t="s">
        <v>72</v>
      </c>
      <c r="C46" s="11">
        <f ca="1">SUM(C40:C45)</f>
        <v>155</v>
      </c>
      <c r="D46" s="11">
        <f t="shared" ref="D46:K46" ca="1" si="2">SUM(D40:D45)</f>
        <v>13494406</v>
      </c>
      <c r="E46" s="12">
        <f t="shared" ca="1" si="2"/>
        <v>354818.22666847071</v>
      </c>
      <c r="F46" s="12">
        <f t="shared" ca="1" si="2"/>
        <v>209864.45459011322</v>
      </c>
      <c r="G46" s="12">
        <f t="shared" ca="1" si="2"/>
        <v>144953.77207835764</v>
      </c>
      <c r="H46" s="12">
        <f t="shared" ca="1" si="2"/>
        <v>722722.12533898605</v>
      </c>
      <c r="I46" s="12">
        <f t="shared" ca="1" si="2"/>
        <v>749653.37123144593</v>
      </c>
      <c r="J46" s="11">
        <f t="shared" ca="1" si="2"/>
        <v>5</v>
      </c>
      <c r="K46" s="12">
        <f t="shared" ca="1" si="2"/>
        <v>35.140108748056718</v>
      </c>
    </row>
    <row r="47" spans="1:11">
      <c r="A47" s="4"/>
      <c r="B47" s="5"/>
      <c r="C47" s="6"/>
      <c r="D47" s="6"/>
      <c r="E47" s="10"/>
      <c r="F47" s="10"/>
      <c r="G47" s="10"/>
      <c r="H47" s="10"/>
      <c r="I47" s="10"/>
      <c r="J47" s="6"/>
      <c r="K47" s="10"/>
    </row>
    <row r="48" spans="1:11">
      <c r="A48" s="4" t="s">
        <v>73</v>
      </c>
      <c r="B48" s="5" t="s">
        <v>74</v>
      </c>
      <c r="C48" s="6"/>
      <c r="D48" s="6"/>
      <c r="E48" s="10"/>
      <c r="F48" s="10"/>
      <c r="G48" s="10"/>
      <c r="H48" s="10"/>
      <c r="I48" s="10"/>
      <c r="J48" s="6"/>
      <c r="K48" s="10"/>
    </row>
    <row r="49" spans="1:11">
      <c r="A49" s="14" t="s">
        <v>17</v>
      </c>
      <c r="B49" s="15" t="s">
        <v>75</v>
      </c>
      <c r="C49" s="9">
        <f ca="1">[1]Summary!BD43</f>
        <v>27</v>
      </c>
      <c r="D49" s="6">
        <f ca="1">[1]Summary!BD104</f>
        <v>2865115</v>
      </c>
      <c r="E49" s="10">
        <f ca="1">[1]Summary!BD165</f>
        <v>3277.3322206429984</v>
      </c>
      <c r="F49" s="10">
        <f ca="1">[1]Summary!BD226</f>
        <v>1816.883488144721</v>
      </c>
      <c r="G49" s="10">
        <f ca="1">[1]Summary!BD287</f>
        <v>1460.448732498277</v>
      </c>
      <c r="H49" s="10">
        <f ca="1">[1]Summary!BD348</f>
        <v>25279.722392861528</v>
      </c>
      <c r="I49" s="10">
        <f ca="1">[1]Summary!BD409</f>
        <v>25049.034464724769</v>
      </c>
      <c r="J49" s="9">
        <f ca="1">[1]Summary!BD470</f>
        <v>0</v>
      </c>
      <c r="K49" s="10">
        <f ca="1">[1]Summary!BD531</f>
        <v>0</v>
      </c>
    </row>
    <row r="50" spans="1:11">
      <c r="A50" s="14" t="s">
        <v>19</v>
      </c>
      <c r="B50" s="15" t="s">
        <v>76</v>
      </c>
      <c r="C50" s="9">
        <f ca="1">[1]Summary!BD44</f>
        <v>11</v>
      </c>
      <c r="D50" s="6">
        <f ca="1">[1]Summary!BD105</f>
        <v>2983777</v>
      </c>
      <c r="E50" s="10">
        <f ca="1">[1]Summary!BD166</f>
        <v>1602.209887686</v>
      </c>
      <c r="F50" s="10">
        <f ca="1">[1]Summary!BD227</f>
        <v>778.3239492399299</v>
      </c>
      <c r="G50" s="10">
        <f ca="1">[1]Summary!BD288</f>
        <v>823.88593844607033</v>
      </c>
      <c r="H50" s="10">
        <f ca="1">[1]Summary!BD349</f>
        <v>18967.292446153682</v>
      </c>
      <c r="I50" s="10">
        <f ca="1">[1]Summary!BD410</f>
        <v>18834.679679117784</v>
      </c>
      <c r="J50" s="9">
        <f ca="1">[1]Summary!BD471</f>
        <v>0</v>
      </c>
      <c r="K50" s="10">
        <f ca="1">[1]Summary!BD532</f>
        <v>0</v>
      </c>
    </row>
    <row r="51" spans="1:11">
      <c r="A51" s="4"/>
      <c r="B51" s="2" t="s">
        <v>77</v>
      </c>
      <c r="C51" s="11">
        <f ca="1">SUM(C49:C50)</f>
        <v>38</v>
      </c>
      <c r="D51" s="11">
        <f t="shared" ref="D51:K51" ca="1" si="3">SUM(D49:D50)</f>
        <v>5848892</v>
      </c>
      <c r="E51" s="12">
        <f t="shared" ca="1" si="3"/>
        <v>4879.5421083289984</v>
      </c>
      <c r="F51" s="12">
        <f t="shared" ca="1" si="3"/>
        <v>2595.2074373846508</v>
      </c>
      <c r="G51" s="12">
        <f t="shared" ca="1" si="3"/>
        <v>2284.3346709443472</v>
      </c>
      <c r="H51" s="12">
        <f t="shared" ca="1" si="3"/>
        <v>44247.01483901521</v>
      </c>
      <c r="I51" s="12">
        <f t="shared" ca="1" si="3"/>
        <v>43883.714143842553</v>
      </c>
      <c r="J51" s="11">
        <f t="shared" ca="1" si="3"/>
        <v>0</v>
      </c>
      <c r="K51" s="12">
        <f t="shared" ca="1" si="3"/>
        <v>0</v>
      </c>
    </row>
    <row r="52" spans="1:11">
      <c r="A52" s="4"/>
      <c r="B52" s="5"/>
      <c r="C52" s="6"/>
      <c r="D52" s="6"/>
      <c r="E52" s="10"/>
      <c r="F52" s="10"/>
      <c r="G52" s="10"/>
      <c r="H52" s="10"/>
      <c r="I52" s="10"/>
      <c r="J52" s="6"/>
      <c r="K52" s="10"/>
    </row>
    <row r="53" spans="1:11">
      <c r="A53" s="4" t="s">
        <v>78</v>
      </c>
      <c r="B53" s="5" t="s">
        <v>79</v>
      </c>
      <c r="C53" s="6"/>
      <c r="D53" s="6"/>
      <c r="E53" s="10"/>
      <c r="F53" s="10"/>
      <c r="G53" s="10"/>
      <c r="H53" s="10"/>
      <c r="I53" s="10"/>
      <c r="J53" s="6"/>
      <c r="K53" s="10"/>
    </row>
    <row r="54" spans="1:11">
      <c r="A54" s="14" t="s">
        <v>17</v>
      </c>
      <c r="B54" s="16" t="s">
        <v>80</v>
      </c>
      <c r="C54" s="9">
        <f ca="1">[1]Summary!BD46</f>
        <v>208</v>
      </c>
      <c r="D54" s="6">
        <f ca="1">[1]Summary!BD107</f>
        <v>7576546</v>
      </c>
      <c r="E54" s="10">
        <f ca="1">[1]Summary!BD168</f>
        <v>52950.447661478713</v>
      </c>
      <c r="F54" s="10">
        <f ca="1">[1]Summary!BD229</f>
        <v>37260.791220944877</v>
      </c>
      <c r="G54" s="10">
        <f ca="1">[1]Summary!BD290</f>
        <v>15689.656440533823</v>
      </c>
      <c r="H54" s="10">
        <f ca="1">[1]Summary!BD351</f>
        <v>213657.46665699122</v>
      </c>
      <c r="I54" s="10">
        <f ca="1">[1]Summary!BD412</f>
        <v>211999.72476688671</v>
      </c>
      <c r="J54" s="9">
        <f ca="1">[1]Summary!BD473</f>
        <v>0</v>
      </c>
      <c r="K54" s="10">
        <f ca="1">[1]Summary!BD534</f>
        <v>0</v>
      </c>
    </row>
    <row r="55" spans="1:11">
      <c r="A55" s="14" t="s">
        <v>19</v>
      </c>
      <c r="B55" s="17" t="s">
        <v>81</v>
      </c>
      <c r="C55" s="9">
        <f ca="1">[1]Summary!BD47</f>
        <v>17</v>
      </c>
      <c r="D55" s="6">
        <f ca="1">[1]Summary!BD108</f>
        <v>5060791</v>
      </c>
      <c r="E55" s="10">
        <f ca="1">[1]Summary!BD169</f>
        <v>7021.7047998188009</v>
      </c>
      <c r="F55" s="10">
        <f ca="1">[1]Summary!BD230</f>
        <v>1773.2758929124554</v>
      </c>
      <c r="G55" s="10">
        <f ca="1">[1]Summary!BD291</f>
        <v>5248.4289069063452</v>
      </c>
      <c r="H55" s="10">
        <f ca="1">[1]Summary!BD352</f>
        <v>31223.681480540065</v>
      </c>
      <c r="I55" s="10">
        <f ca="1">[1]Summary!BD413</f>
        <v>30032.259748556091</v>
      </c>
      <c r="J55" s="9">
        <f ca="1">[1]Summary!BD474</f>
        <v>0</v>
      </c>
      <c r="K55" s="10">
        <f ca="1">[1]Summary!BD535</f>
        <v>0</v>
      </c>
    </row>
    <row r="56" spans="1:11">
      <c r="A56" s="14" t="s">
        <v>21</v>
      </c>
      <c r="B56" s="17" t="s">
        <v>82</v>
      </c>
      <c r="C56" s="9">
        <f ca="1">[1]Summary!BD48</f>
        <v>189</v>
      </c>
      <c r="D56" s="6">
        <f ca="1">[1]Summary!BD109</f>
        <v>13767925</v>
      </c>
      <c r="E56" s="10">
        <f ca="1">[1]Summary!BD170</f>
        <v>153170.29176765401</v>
      </c>
      <c r="F56" s="10">
        <f ca="1">[1]Summary!BD231</f>
        <v>110276.38796439955</v>
      </c>
      <c r="G56" s="10">
        <f ca="1">[1]Summary!BD292</f>
        <v>42893.90380325447</v>
      </c>
      <c r="H56" s="10">
        <f ca="1">[1]Summary!BD353</f>
        <v>664000.0937321966</v>
      </c>
      <c r="I56" s="10">
        <f ca="1">[1]Summary!BD414</f>
        <v>655207.68456821924</v>
      </c>
      <c r="J56" s="9">
        <f ca="1">[1]Summary!BD475</f>
        <v>0</v>
      </c>
      <c r="K56" s="10">
        <f ca="1">[1]Summary!BD536</f>
        <v>0</v>
      </c>
    </row>
    <row r="57" spans="1:11">
      <c r="A57" s="14" t="s">
        <v>23</v>
      </c>
      <c r="B57" s="16" t="s">
        <v>83</v>
      </c>
      <c r="C57" s="9">
        <f ca="1">[1]Summary!BD49</f>
        <v>55</v>
      </c>
      <c r="D57" s="6">
        <f ca="1">[1]Summary!BD110</f>
        <v>1557288</v>
      </c>
      <c r="E57" s="10">
        <f ca="1">[1]Summary!BD171</f>
        <v>4220.096855589557</v>
      </c>
      <c r="F57" s="10">
        <f ca="1">[1]Summary!BD232</f>
        <v>7363.3412477897382</v>
      </c>
      <c r="G57" s="10">
        <f ca="1">[1]Summary!BD293</f>
        <v>-3143.2443922001794</v>
      </c>
      <c r="H57" s="10">
        <f ca="1">[1]Summary!BD354</f>
        <v>25713.370151865296</v>
      </c>
      <c r="I57" s="10">
        <f ca="1">[1]Summary!BD415</f>
        <v>25345.069545337294</v>
      </c>
      <c r="J57" s="9">
        <f ca="1">[1]Summary!BD476</f>
        <v>0</v>
      </c>
      <c r="K57" s="10">
        <f ca="1">[1]Summary!BD537</f>
        <v>0</v>
      </c>
    </row>
    <row r="58" spans="1:11">
      <c r="A58" s="4"/>
      <c r="B58" s="2" t="s">
        <v>84</v>
      </c>
      <c r="C58" s="11">
        <f ca="1">SUM(C54:C57)</f>
        <v>469</v>
      </c>
      <c r="D58" s="11">
        <f t="shared" ref="D58:K58" ca="1" si="4">SUM(D54:D57)</f>
        <v>27962550</v>
      </c>
      <c r="E58" s="12">
        <f t="shared" ca="1" si="4"/>
        <v>217362.5410845411</v>
      </c>
      <c r="F58" s="12">
        <f t="shared" ca="1" si="4"/>
        <v>156673.79632604661</v>
      </c>
      <c r="G58" s="12">
        <f t="shared" ca="1" si="4"/>
        <v>60688.74475849446</v>
      </c>
      <c r="H58" s="12">
        <f t="shared" ca="1" si="4"/>
        <v>934594.61202159314</v>
      </c>
      <c r="I58" s="12">
        <f t="shared" ca="1" si="4"/>
        <v>922584.73862899945</v>
      </c>
      <c r="J58" s="11">
        <f t="shared" ca="1" si="4"/>
        <v>0</v>
      </c>
      <c r="K58" s="12">
        <f t="shared" ca="1" si="4"/>
        <v>0</v>
      </c>
    </row>
    <row r="59" spans="1:11">
      <c r="A59" s="4"/>
      <c r="B59" s="5"/>
      <c r="C59" s="6"/>
      <c r="D59" s="6"/>
      <c r="E59" s="10"/>
      <c r="F59" s="10"/>
      <c r="G59" s="10"/>
      <c r="H59" s="10"/>
      <c r="I59" s="10"/>
      <c r="J59" s="6"/>
      <c r="K59" s="10"/>
    </row>
    <row r="60" spans="1:11">
      <c r="A60" s="4"/>
      <c r="B60" s="5" t="s">
        <v>85</v>
      </c>
      <c r="C60" s="11">
        <f ca="1">SUM(C23+C37+C46+C51+C58)</f>
        <v>1418</v>
      </c>
      <c r="D60" s="5">
        <f t="shared" ref="D60:K60" ca="1" si="5">SUM(D23+D37+D46+D51+D58)</f>
        <v>177292450</v>
      </c>
      <c r="E60" s="12">
        <f t="shared" ca="1" si="5"/>
        <v>11443654.126122108</v>
      </c>
      <c r="F60" s="12">
        <f t="shared" ca="1" si="5"/>
        <v>11074733.976788539</v>
      </c>
      <c r="G60" s="12">
        <f t="shared" ca="1" si="5"/>
        <v>368920.14933356759</v>
      </c>
      <c r="H60" s="12">
        <f t="shared" ca="1" si="5"/>
        <v>5312736.3643948203</v>
      </c>
      <c r="I60" s="12">
        <f t="shared" ca="1" si="5"/>
        <v>5472084.0858709197</v>
      </c>
      <c r="J60" s="5">
        <f t="shared" ca="1" si="5"/>
        <v>12</v>
      </c>
      <c r="K60" s="12">
        <f t="shared" ca="1" si="5"/>
        <v>35.140108748056718</v>
      </c>
    </row>
    <row r="61" spans="1:11">
      <c r="A61" s="4"/>
      <c r="B61" s="5"/>
      <c r="C61" s="6"/>
      <c r="D61" s="6"/>
      <c r="E61" s="10"/>
      <c r="F61" s="10"/>
      <c r="G61" s="10"/>
      <c r="H61" s="10"/>
      <c r="I61" s="10"/>
      <c r="J61" s="6"/>
      <c r="K61" s="10"/>
    </row>
    <row r="62" spans="1:11">
      <c r="A62" s="4" t="s">
        <v>86</v>
      </c>
      <c r="B62" s="5" t="s">
        <v>87</v>
      </c>
      <c r="C62" s="6"/>
      <c r="D62" s="6"/>
      <c r="E62" s="10"/>
      <c r="F62" s="10"/>
      <c r="G62" s="10"/>
      <c r="H62" s="10"/>
      <c r="I62" s="10"/>
      <c r="J62" s="6"/>
      <c r="K62" s="10"/>
    </row>
    <row r="63" spans="1:11">
      <c r="A63" s="4" t="s">
        <v>15</v>
      </c>
      <c r="B63" s="5" t="s">
        <v>16</v>
      </c>
      <c r="C63" s="6"/>
      <c r="D63" s="6"/>
      <c r="E63" s="10"/>
      <c r="F63" s="10"/>
      <c r="G63" s="10"/>
      <c r="H63" s="10"/>
      <c r="I63" s="10"/>
      <c r="J63" s="6"/>
      <c r="K63" s="10"/>
    </row>
    <row r="64" spans="1:11">
      <c r="A64" s="18" t="s">
        <v>17</v>
      </c>
      <c r="B64" s="16" t="s">
        <v>88</v>
      </c>
      <c r="C64" s="9">
        <f ca="1">[1]Summary!BD52</f>
        <v>87</v>
      </c>
      <c r="D64" s="6">
        <f ca="1">[1]Summary!BD113</f>
        <v>71976</v>
      </c>
      <c r="E64" s="10">
        <f ca="1">[1]Summary!BD174</f>
        <v>3750.8822071360005</v>
      </c>
      <c r="F64" s="10">
        <f ca="1">[1]Summary!BD235</f>
        <v>13008.706854855998</v>
      </c>
      <c r="G64" s="10">
        <f ca="1">[1]Summary!BD296</f>
        <v>-9257.8246477199991</v>
      </c>
      <c r="H64" s="10">
        <f ca="1">[1]Summary!BD357</f>
        <v>15970.811072789929</v>
      </c>
      <c r="I64" s="10">
        <f ca="1">[1]Summary!BD418</f>
        <v>17050.49789067953</v>
      </c>
      <c r="J64" s="9">
        <f ca="1">[1]Summary!BD479</f>
        <v>0</v>
      </c>
      <c r="K64" s="10">
        <f ca="1">[1]Summary!BD540</f>
        <v>0</v>
      </c>
    </row>
    <row r="65" spans="1:11">
      <c r="A65" s="18" t="s">
        <v>19</v>
      </c>
      <c r="B65" s="16" t="s">
        <v>89</v>
      </c>
      <c r="C65" s="9">
        <f ca="1">[1]Summary!BD53</f>
        <v>0</v>
      </c>
      <c r="D65" s="6">
        <f ca="1">[1]Summary!BD114</f>
        <v>0</v>
      </c>
      <c r="E65" s="10">
        <f ca="1">[1]Summary!BD175</f>
        <v>0</v>
      </c>
      <c r="F65" s="10">
        <f ca="1">[1]Summary!BD236</f>
        <v>653.25621362300001</v>
      </c>
      <c r="G65" s="10">
        <f ca="1">[1]Summary!BD297</f>
        <v>-653.25621362300001</v>
      </c>
      <c r="H65" s="10">
        <f ca="1">[1]Summary!BD358</f>
        <v>0</v>
      </c>
      <c r="I65" s="10">
        <f ca="1">[1]Summary!BD419</f>
        <v>0</v>
      </c>
      <c r="J65" s="9">
        <f ca="1">[1]Summary!BD480</f>
        <v>0</v>
      </c>
      <c r="K65" s="10">
        <f ca="1">[1]Summary!BD541</f>
        <v>0</v>
      </c>
    </row>
    <row r="66" spans="1:11">
      <c r="A66" s="18" t="s">
        <v>21</v>
      </c>
      <c r="B66" s="16" t="s">
        <v>90</v>
      </c>
      <c r="C66" s="9">
        <f ca="1">[1]Summary!BD54</f>
        <v>5</v>
      </c>
      <c r="D66" s="6">
        <f ca="1">[1]Summary!BD115</f>
        <v>41</v>
      </c>
      <c r="E66" s="10">
        <f ca="1">[1]Summary!BD176</f>
        <v>0</v>
      </c>
      <c r="F66" s="10">
        <f ca="1">[1]Summary!BD237</f>
        <v>639.14217091600005</v>
      </c>
      <c r="G66" s="10">
        <f ca="1">[1]Summary!BD298</f>
        <v>-639.14217091600005</v>
      </c>
      <c r="H66" s="10">
        <f ca="1">[1]Summary!BD359</f>
        <v>1632.2957461257793</v>
      </c>
      <c r="I66" s="10">
        <f ca="1">[1]Summary!BD420</f>
        <v>1626.9903437949997</v>
      </c>
      <c r="J66" s="9">
        <f ca="1">[1]Summary!BD481</f>
        <v>0</v>
      </c>
      <c r="K66" s="10">
        <f ca="1">[1]Summary!BD542</f>
        <v>0</v>
      </c>
    </row>
    <row r="67" spans="1:11">
      <c r="A67" s="18" t="s">
        <v>23</v>
      </c>
      <c r="B67" s="16" t="s">
        <v>91</v>
      </c>
      <c r="C67" s="9">
        <f ca="1">[1]Summary!BD55</f>
        <v>1</v>
      </c>
      <c r="D67" s="6">
        <f ca="1">[1]Summary!BD116</f>
        <v>211951</v>
      </c>
      <c r="E67" s="10">
        <f ca="1">[1]Summary!BD177</f>
        <v>272.42</v>
      </c>
      <c r="F67" s="10">
        <f ca="1">[1]Summary!BD238</f>
        <v>724.98</v>
      </c>
      <c r="G67" s="10">
        <f ca="1">[1]Summary!BD299</f>
        <v>-452.56</v>
      </c>
      <c r="H67" s="10">
        <f ca="1">[1]Summary!BD360</f>
        <v>5247.95</v>
      </c>
      <c r="I67" s="10">
        <f ca="1">[1]Summary!BD421</f>
        <v>5279.68</v>
      </c>
      <c r="J67" s="9">
        <f ca="1">[1]Summary!BD482</f>
        <v>0</v>
      </c>
      <c r="K67" s="10">
        <f ca="1">[1]Summary!BD543</f>
        <v>0</v>
      </c>
    </row>
    <row r="68" spans="1:11">
      <c r="A68" s="4"/>
      <c r="B68" s="5" t="s">
        <v>92</v>
      </c>
      <c r="C68" s="11">
        <f ca="1">SUM(C64:C67)</f>
        <v>93</v>
      </c>
      <c r="D68" s="11">
        <f t="shared" ref="D68:K68" ca="1" si="6">SUM(D64:D67)</f>
        <v>283968</v>
      </c>
      <c r="E68" s="12">
        <f t="shared" ca="1" si="6"/>
        <v>4023.3022071360006</v>
      </c>
      <c r="F68" s="12">
        <f t="shared" ca="1" si="6"/>
        <v>15026.085239394999</v>
      </c>
      <c r="G68" s="12">
        <f t="shared" ca="1" si="6"/>
        <v>-11002.783032259</v>
      </c>
      <c r="H68" s="12">
        <f t="shared" ca="1" si="6"/>
        <v>22851.056818915709</v>
      </c>
      <c r="I68" s="12">
        <f t="shared" ca="1" si="6"/>
        <v>23957.168234474528</v>
      </c>
      <c r="J68" s="11">
        <f t="shared" ca="1" si="6"/>
        <v>0</v>
      </c>
      <c r="K68" s="12">
        <f t="shared" ca="1" si="6"/>
        <v>0</v>
      </c>
    </row>
    <row r="69" spans="1:11">
      <c r="A69" s="18"/>
      <c r="B69" s="16"/>
      <c r="C69" s="6"/>
      <c r="D69" s="6"/>
      <c r="E69" s="10"/>
      <c r="F69" s="10"/>
      <c r="G69" s="10"/>
      <c r="H69" s="10"/>
      <c r="I69" s="10"/>
      <c r="J69" s="6"/>
      <c r="K69" s="10"/>
    </row>
    <row r="70" spans="1:11">
      <c r="A70" s="4" t="s">
        <v>50</v>
      </c>
      <c r="B70" s="5" t="s">
        <v>51</v>
      </c>
      <c r="C70" s="6"/>
      <c r="D70" s="6"/>
      <c r="E70" s="10"/>
      <c r="F70" s="10"/>
      <c r="G70" s="10"/>
      <c r="H70" s="10"/>
      <c r="I70" s="10"/>
      <c r="J70" s="6"/>
      <c r="K70" s="10"/>
    </row>
    <row r="71" spans="1:11">
      <c r="A71" s="18" t="s">
        <v>17</v>
      </c>
      <c r="B71" s="16" t="s">
        <v>61</v>
      </c>
      <c r="C71" s="9">
        <f ca="1">[1]Summary!BD57</f>
        <v>18</v>
      </c>
      <c r="D71" s="6">
        <f ca="1">[1]Summary!BD118</f>
        <v>277840</v>
      </c>
      <c r="E71" s="10">
        <f ca="1">[1]Summary!BD179</f>
        <v>0</v>
      </c>
      <c r="F71" s="10">
        <f ca="1">[1]Summary!BD240</f>
        <v>375.80402732836723</v>
      </c>
      <c r="G71" s="10">
        <f ca="1">[1]Summary!BD301</f>
        <v>-375.80402732836723</v>
      </c>
      <c r="H71" s="10">
        <f ca="1">[1]Summary!BD362</f>
        <v>4088.2049354424944</v>
      </c>
      <c r="I71" s="10">
        <f ca="1">[1]Summary!BD423</f>
        <v>4085.4569022287042</v>
      </c>
      <c r="J71" s="9">
        <f ca="1">[1]Summary!BD484</f>
        <v>0</v>
      </c>
      <c r="K71" s="10">
        <f ca="1">[1]Summary!BD545</f>
        <v>0</v>
      </c>
    </row>
    <row r="72" spans="1:11">
      <c r="A72" s="18" t="s">
        <v>19</v>
      </c>
      <c r="B72" s="16" t="s">
        <v>93</v>
      </c>
      <c r="C72" s="9">
        <f ca="1">[1]Summary!BD58</f>
        <v>0</v>
      </c>
      <c r="D72" s="6">
        <f ca="1">[1]Summary!BD119</f>
        <v>0</v>
      </c>
      <c r="E72" s="10">
        <f ca="1">[1]Summary!BD180</f>
        <v>0</v>
      </c>
      <c r="F72" s="10">
        <f ca="1">[1]Summary!BD241</f>
        <v>2352.8585653067239</v>
      </c>
      <c r="G72" s="10">
        <f ca="1">[1]Summary!BD302</f>
        <v>-2352.8585653067239</v>
      </c>
      <c r="H72" s="10">
        <f ca="1">[1]Summary!BD363</f>
        <v>0</v>
      </c>
      <c r="I72" s="10">
        <f ca="1">[1]Summary!BD424</f>
        <v>0</v>
      </c>
      <c r="J72" s="9">
        <f ca="1">[1]Summary!BD485</f>
        <v>0</v>
      </c>
      <c r="K72" s="10">
        <f ca="1">[1]Summary!BD546</f>
        <v>0</v>
      </c>
    </row>
    <row r="73" spans="1:11">
      <c r="A73" s="4"/>
      <c r="B73" s="5" t="s">
        <v>92</v>
      </c>
      <c r="C73" s="11">
        <f ca="1">SUM(C71:C72)</f>
        <v>18</v>
      </c>
      <c r="D73" s="11">
        <f t="shared" ref="D73:K73" ca="1" si="7">SUM(D71:D72)</f>
        <v>277840</v>
      </c>
      <c r="E73" s="12">
        <f t="shared" ca="1" si="7"/>
        <v>0</v>
      </c>
      <c r="F73" s="12">
        <f t="shared" ca="1" si="7"/>
        <v>2728.6625926350912</v>
      </c>
      <c r="G73" s="12">
        <f t="shared" ca="1" si="7"/>
        <v>-2728.6625926350912</v>
      </c>
      <c r="H73" s="12">
        <f t="shared" ca="1" si="7"/>
        <v>4088.2049354424944</v>
      </c>
      <c r="I73" s="12">
        <f t="shared" ca="1" si="7"/>
        <v>4085.4569022287042</v>
      </c>
      <c r="J73" s="11">
        <f t="shared" ca="1" si="7"/>
        <v>0</v>
      </c>
      <c r="K73" s="12">
        <f t="shared" ca="1" si="7"/>
        <v>0</v>
      </c>
    </row>
    <row r="74" spans="1:11">
      <c r="A74" s="4"/>
      <c r="B74" s="5"/>
      <c r="C74" s="6"/>
      <c r="D74" s="6"/>
      <c r="E74" s="10"/>
      <c r="F74" s="10"/>
      <c r="G74" s="10"/>
      <c r="H74" s="10"/>
      <c r="I74" s="10"/>
      <c r="J74" s="6"/>
      <c r="K74" s="10"/>
    </row>
    <row r="75" spans="1:11">
      <c r="A75" s="4" t="s">
        <v>64</v>
      </c>
      <c r="B75" s="5" t="s">
        <v>79</v>
      </c>
      <c r="C75" s="11">
        <f ca="1">[1]Summary!BD60</f>
        <v>0</v>
      </c>
      <c r="D75" s="5">
        <f ca="1">[1]Summary!BD121</f>
        <v>0</v>
      </c>
      <c r="E75" s="12">
        <f ca="1">[1]Summary!BD182</f>
        <v>0</v>
      </c>
      <c r="F75" s="12">
        <f ca="1">[1]Summary!BD243</f>
        <v>0</v>
      </c>
      <c r="G75" s="12">
        <f ca="1">[1]Summary!BD304</f>
        <v>0</v>
      </c>
      <c r="H75" s="12">
        <f ca="1">[1]Summary!BD365</f>
        <v>0</v>
      </c>
      <c r="I75" s="12">
        <f ca="1">[1]Summary!BD426</f>
        <v>0</v>
      </c>
      <c r="J75" s="9">
        <f ca="1">[1]Summary!BD487</f>
        <v>0</v>
      </c>
      <c r="K75" s="12">
        <f ca="1">[1]Summary!BD548</f>
        <v>0</v>
      </c>
    </row>
    <row r="76" spans="1:11">
      <c r="A76" s="4"/>
      <c r="B76" s="5"/>
      <c r="C76" s="6"/>
      <c r="D76" s="6"/>
      <c r="E76" s="10"/>
      <c r="F76" s="10"/>
      <c r="G76" s="10"/>
      <c r="H76" s="10"/>
      <c r="I76" s="10"/>
      <c r="J76" s="6"/>
      <c r="K76" s="10"/>
    </row>
    <row r="77" spans="1:11">
      <c r="A77" s="4"/>
      <c r="B77" s="5" t="s">
        <v>94</v>
      </c>
      <c r="C77" s="11">
        <f ca="1">SUM(C68+C73+C75)</f>
        <v>111</v>
      </c>
      <c r="D77" s="11">
        <f t="shared" ref="D77:K77" ca="1" si="8">SUM(D68+D73+D75)</f>
        <v>561808</v>
      </c>
      <c r="E77" s="12">
        <f t="shared" ca="1" si="8"/>
        <v>4023.3022071360006</v>
      </c>
      <c r="F77" s="12">
        <f t="shared" ca="1" si="8"/>
        <v>17754.747832030091</v>
      </c>
      <c r="G77" s="12">
        <f t="shared" ca="1" si="8"/>
        <v>-13731.445624894091</v>
      </c>
      <c r="H77" s="12">
        <f t="shared" ca="1" si="8"/>
        <v>26939.261754358202</v>
      </c>
      <c r="I77" s="12">
        <f t="shared" ca="1" si="8"/>
        <v>28042.625136703231</v>
      </c>
      <c r="J77" s="11">
        <f t="shared" ca="1" si="8"/>
        <v>0</v>
      </c>
      <c r="K77" s="12">
        <f t="shared" ca="1" si="8"/>
        <v>0</v>
      </c>
    </row>
    <row r="78" spans="1:11">
      <c r="A78" s="4"/>
      <c r="B78" s="5"/>
      <c r="C78" s="6"/>
      <c r="D78" s="6"/>
      <c r="E78" s="10"/>
      <c r="F78" s="10"/>
      <c r="G78" s="10"/>
      <c r="H78" s="10"/>
      <c r="I78" s="10"/>
      <c r="J78" s="6"/>
      <c r="K78" s="10"/>
    </row>
    <row r="79" spans="1:11">
      <c r="A79" s="4" t="s">
        <v>95</v>
      </c>
      <c r="B79" s="5" t="s">
        <v>96</v>
      </c>
      <c r="C79" s="6"/>
      <c r="D79" s="6"/>
      <c r="E79" s="10"/>
      <c r="F79" s="10"/>
      <c r="G79" s="10"/>
      <c r="H79" s="10"/>
      <c r="I79" s="10"/>
      <c r="J79" s="6"/>
      <c r="K79" s="10"/>
    </row>
    <row r="80" spans="1:11">
      <c r="A80" s="4" t="s">
        <v>15</v>
      </c>
      <c r="B80" s="5" t="s">
        <v>16</v>
      </c>
      <c r="C80" s="5">
        <f ca="1">[1]Summary!BD62</f>
        <v>12</v>
      </c>
      <c r="D80" s="5">
        <f ca="1">[1]Summary!BD123</f>
        <v>2502</v>
      </c>
      <c r="E80" s="12">
        <f ca="1">[1]Summary!BD184</f>
        <v>537.35687652700005</v>
      </c>
      <c r="F80" s="12">
        <f ca="1">[1]Summary!BD245</f>
        <v>1024.7374193730002</v>
      </c>
      <c r="G80" s="12">
        <f ca="1">[1]Summary!BD306</f>
        <v>-487.3805428460002</v>
      </c>
      <c r="H80" s="12">
        <f ca="1">[1]Summary!BD367</f>
        <v>519.04880310623321</v>
      </c>
      <c r="I80" s="12">
        <f ca="1">[1]Summary!BD428</f>
        <v>600.83359709991191</v>
      </c>
      <c r="J80" s="11">
        <f ca="1">[1]Summary!BD489</f>
        <v>0</v>
      </c>
      <c r="K80" s="12">
        <f ca="1">[1]Summary!BD550</f>
        <v>0</v>
      </c>
    </row>
    <row r="81" spans="1:11">
      <c r="A81" s="4"/>
      <c r="B81" s="5"/>
      <c r="C81" s="6"/>
      <c r="D81" s="6"/>
      <c r="E81" s="10"/>
      <c r="F81" s="10"/>
      <c r="G81" s="10"/>
      <c r="H81" s="10"/>
      <c r="I81" s="10"/>
      <c r="J81" s="6"/>
      <c r="K81" s="10"/>
    </row>
    <row r="82" spans="1:11">
      <c r="A82" s="4" t="s">
        <v>50</v>
      </c>
      <c r="B82" s="5" t="s">
        <v>51</v>
      </c>
      <c r="C82" s="5">
        <f ca="1">[1]Summary!BD63</f>
        <v>0</v>
      </c>
      <c r="D82" s="5">
        <f ca="1">[1]Summary!BD124</f>
        <v>0</v>
      </c>
      <c r="E82" s="12">
        <f ca="1">[1]Summary!BD185</f>
        <v>0</v>
      </c>
      <c r="F82" s="12">
        <f ca="1">[1]Summary!BD246</f>
        <v>0</v>
      </c>
      <c r="G82" s="12">
        <f ca="1">[1]Summary!BD307</f>
        <v>0</v>
      </c>
      <c r="H82" s="12">
        <f ca="1">[1]Summary!BD368</f>
        <v>0</v>
      </c>
      <c r="I82" s="12">
        <f ca="1">[1]Summary!BD429</f>
        <v>0</v>
      </c>
      <c r="J82" s="11">
        <f ca="1">[1]Summary!BD490</f>
        <v>0</v>
      </c>
      <c r="K82" s="12">
        <f ca="1">[1]Summary!BD551</f>
        <v>0</v>
      </c>
    </row>
    <row r="83" spans="1:11">
      <c r="A83" s="4"/>
      <c r="B83" s="5"/>
      <c r="C83" s="6"/>
      <c r="D83" s="6"/>
      <c r="E83" s="10"/>
      <c r="F83" s="10"/>
      <c r="G83" s="10"/>
      <c r="H83" s="10"/>
      <c r="I83" s="10"/>
      <c r="J83" s="6"/>
      <c r="K83" s="10"/>
    </row>
    <row r="84" spans="1:11">
      <c r="A84" s="4" t="s">
        <v>64</v>
      </c>
      <c r="B84" s="5" t="s">
        <v>79</v>
      </c>
      <c r="C84" s="5">
        <f ca="1">[1]Summary!BD64</f>
        <v>0</v>
      </c>
      <c r="D84" s="5">
        <f ca="1">[1]Summary!BD125</f>
        <v>0</v>
      </c>
      <c r="E84" s="12">
        <f ca="1">[1]Summary!BD186</f>
        <v>0</v>
      </c>
      <c r="F84" s="12">
        <f ca="1">[1]Summary!BD247</f>
        <v>0</v>
      </c>
      <c r="G84" s="12">
        <f ca="1">[1]Summary!BD308</f>
        <v>0</v>
      </c>
      <c r="H84" s="12">
        <f ca="1">[1]Summary!BD369</f>
        <v>0</v>
      </c>
      <c r="I84" s="12">
        <f ca="1">[1]Summary!BD430</f>
        <v>0</v>
      </c>
      <c r="J84" s="11">
        <f ca="1">[1]Summary!BD491</f>
        <v>0</v>
      </c>
      <c r="K84" s="12">
        <f ca="1">[1]Summary!BD552</f>
        <v>0</v>
      </c>
    </row>
    <row r="85" spans="1:11">
      <c r="A85" s="4"/>
      <c r="B85" s="5"/>
      <c r="C85" s="6"/>
      <c r="D85" s="6"/>
      <c r="E85" s="10"/>
      <c r="F85" s="10"/>
      <c r="G85" s="10"/>
      <c r="H85" s="10"/>
      <c r="I85" s="10"/>
      <c r="J85" s="6"/>
      <c r="K85" s="10"/>
    </row>
    <row r="86" spans="1:11">
      <c r="A86" s="4"/>
      <c r="B86" s="5" t="s">
        <v>97</v>
      </c>
      <c r="C86" s="5">
        <f ca="1">SUM(C80+C82+C84)</f>
        <v>12</v>
      </c>
      <c r="D86" s="5">
        <f t="shared" ref="D86:K86" ca="1" si="9">SUM(D80+D82+D84)</f>
        <v>2502</v>
      </c>
      <c r="E86" s="12">
        <f t="shared" ca="1" si="9"/>
        <v>537.35687652700005</v>
      </c>
      <c r="F86" s="12">
        <f t="shared" ca="1" si="9"/>
        <v>1024.7374193730002</v>
      </c>
      <c r="G86" s="12">
        <f t="shared" ca="1" si="9"/>
        <v>-487.3805428460002</v>
      </c>
      <c r="H86" s="12">
        <f t="shared" ca="1" si="9"/>
        <v>519.04880310623321</v>
      </c>
      <c r="I86" s="12">
        <f t="shared" ca="1" si="9"/>
        <v>600.83359709991191</v>
      </c>
      <c r="J86" s="11">
        <f t="shared" ca="1" si="9"/>
        <v>0</v>
      </c>
      <c r="K86" s="12">
        <f t="shared" ca="1" si="9"/>
        <v>0</v>
      </c>
    </row>
    <row r="87" spans="1:11">
      <c r="A87" s="4"/>
      <c r="B87" s="5"/>
      <c r="C87" s="6"/>
      <c r="D87" s="6"/>
      <c r="E87" s="10"/>
      <c r="F87" s="10"/>
      <c r="G87" s="10"/>
      <c r="H87" s="10"/>
      <c r="I87" s="10"/>
      <c r="J87" s="6"/>
      <c r="K87" s="10"/>
    </row>
    <row r="88" spans="1:11">
      <c r="A88" s="4"/>
      <c r="B88" s="5" t="s">
        <v>98</v>
      </c>
      <c r="C88" s="11">
        <f ca="1">C86+C77+C60</f>
        <v>1541</v>
      </c>
      <c r="D88" s="11">
        <f t="shared" ref="D88:K88" ca="1" si="10">D86+D77+D60</f>
        <v>177856760</v>
      </c>
      <c r="E88" s="12">
        <f t="shared" ca="1" si="10"/>
        <v>11448214.78520577</v>
      </c>
      <c r="F88" s="12">
        <f t="shared" ca="1" si="10"/>
        <v>11093513.462039942</v>
      </c>
      <c r="G88" s="12">
        <f t="shared" ca="1" si="10"/>
        <v>354701.32316582749</v>
      </c>
      <c r="H88" s="12">
        <f t="shared" ca="1" si="10"/>
        <v>5340194.6749522844</v>
      </c>
      <c r="I88" s="12">
        <f t="shared" ca="1" si="10"/>
        <v>5500727.5446047233</v>
      </c>
      <c r="J88" s="11">
        <f ca="1">J86+J77+J60</f>
        <v>12</v>
      </c>
      <c r="K88" s="12">
        <f t="shared" ca="1" si="10"/>
        <v>35.140108748056718</v>
      </c>
    </row>
    <row r="89" spans="1:11">
      <c r="A89" s="4"/>
      <c r="B89" s="5"/>
      <c r="C89" s="6"/>
      <c r="D89" s="6"/>
      <c r="E89" s="10"/>
      <c r="F89" s="10"/>
      <c r="G89" s="10"/>
      <c r="H89" s="10"/>
      <c r="I89" s="10"/>
      <c r="J89" s="6"/>
      <c r="K89" s="10"/>
    </row>
    <row r="90" spans="1:11">
      <c r="A90" s="4"/>
      <c r="B90" s="5" t="s">
        <v>99</v>
      </c>
      <c r="C90" s="5">
        <f ca="1">[1]Summary!BD67</f>
        <v>80</v>
      </c>
      <c r="D90" s="5">
        <f ca="1">[1]Summary!BD128</f>
        <v>2113656</v>
      </c>
      <c r="E90" s="12">
        <f ca="1">[1]Summary!BD189</f>
        <v>10058.684773178218</v>
      </c>
      <c r="F90" s="12">
        <f ca="1">[1]Summary!BD250</f>
        <v>12504.826643119661</v>
      </c>
      <c r="G90" s="12">
        <f ca="1">[1]Summary!BD311</f>
        <v>-2446.1418699414412</v>
      </c>
      <c r="H90" s="12">
        <f ca="1">[1]Summary!BD372</f>
        <v>76396.589073111376</v>
      </c>
      <c r="I90" s="12">
        <f ca="1">[1]Summary!BD433</f>
        <v>75721.452981823357</v>
      </c>
      <c r="J90" s="11">
        <f ca="1">[1]Summary!BD494</f>
        <v>0</v>
      </c>
      <c r="K90" s="12">
        <f ca="1">[1]Summary!BD555</f>
        <v>0</v>
      </c>
    </row>
  </sheetData>
  <mergeCells count="1">
    <mergeCell ref="A1:K1"/>
  </mergeCells>
  <pageMargins left="0.7" right="0.7" top="0.75" bottom="0.75" header="0.3" footer="0.3"/>
  <pageSetup paperSize="8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2023-11-07 14:38:34</KDate>
  <Classification>SEBI-CONFIDENTIAL</Classification>
  <Subclassification/>
  <HostName>MUM0112244</HostName>
  <Domain_User>SEBINT/2244</Domain_User>
  <IPAdd>10.21.153.87</IPAdd>
  <FilePath>D:\SPCIBackupFolder\IMD-RAC1- 2244\MIS and miscellaneous\MCR October 2023\Web\MCR October 2023.xlsx</FilePath>
  <KID>00BE43DE4C39638349647144359602</KID>
  <UniqueName/>
  <Suggested/>
  <Justification/>
</Klassify>
</file>

<file path=customXml/itemProps1.xml><?xml version="1.0" encoding="utf-8"?>
<ds:datastoreItem xmlns:ds="http://schemas.openxmlformats.org/officeDocument/2006/customXml" ds:itemID="{1337AFEA-D356-46AB-B0D2-4B7CCCD923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2024-04-05T11:28:28Z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00BE43DE4C39638349647144359602</vt:lpwstr>
  </property>
</Properties>
</file>